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mishigami/Desktop/"/>
    </mc:Choice>
  </mc:AlternateContent>
  <xr:revisionPtr revIDLastSave="0" documentId="13_ncr:1_{76C4BD55-9E1A-4B4B-92EA-2ACB69459ADA}" xr6:coauthVersionLast="47" xr6:coauthVersionMax="47" xr10:uidLastSave="{00000000-0000-0000-0000-000000000000}"/>
  <bookViews>
    <workbookView xWindow="19560" yWindow="1680" windowWidth="23040" windowHeight="20040" tabRatio="885" activeTab="3" xr2:uid="{00000000-000D-0000-FFFF-FFFF00000000}"/>
  </bookViews>
  <sheets>
    <sheet name="全日程" sheetId="48" state="hidden" r:id="rId1"/>
    <sheet name="予定表" sheetId="84" r:id="rId2"/>
    <sheet name="2年以下_表 " sheetId="70" r:id="rId3"/>
    <sheet name="2以下_日程" sheetId="79" r:id="rId4"/>
    <sheet name="3年以下_表" sheetId="71" r:id="rId5"/>
    <sheet name="3以下_日程" sheetId="76" r:id="rId6"/>
    <sheet name="4年以下_表" sheetId="72" r:id="rId7"/>
    <sheet name="4以下_日程" sheetId="75" r:id="rId8"/>
    <sheet name="5年以下_表" sheetId="73" r:id="rId9"/>
    <sheet name="5以下_日程 " sheetId="77" r:id="rId10"/>
    <sheet name="6年以下_表" sheetId="74" r:id="rId11"/>
    <sheet name="6以下_日程" sheetId="78" r:id="rId12"/>
    <sheet name="Sheet1" sheetId="83" r:id="rId13"/>
    <sheet name="最終日_日程" sheetId="80" r:id="rId14"/>
  </sheets>
  <definedNames>
    <definedName name="_xlnm.Print_Area" localSheetId="3">'2以下_日程'!$A$1:$J$35</definedName>
    <definedName name="_xlnm.Print_Area" localSheetId="2">'2年以下_表 '!$A$1:$AV$35</definedName>
    <definedName name="_xlnm.Print_Area" localSheetId="5">'3以下_日程'!$A$1:$J$66</definedName>
    <definedName name="_xlnm.Print_Area" localSheetId="4">'3年以下_表'!$A$1:$AY$41</definedName>
    <definedName name="_xlnm.Print_Area" localSheetId="7">'4以下_日程'!$A$1:$J$70</definedName>
    <definedName name="_xlnm.Print_Area" localSheetId="6">'4年以下_表'!$A$1:$BB$41</definedName>
    <definedName name="_xlnm.Print_Area" localSheetId="9">'5以下_日程 '!$A$1:$J$84</definedName>
    <definedName name="_xlnm.Print_Area" localSheetId="8">'5年以下_表'!$A$1:$AV$36</definedName>
    <definedName name="_xlnm.Print_Area" localSheetId="11">'6以下_日程'!$A$1:$J$80</definedName>
    <definedName name="_xlnm.Print_Area" localSheetId="10">'6年以下_表'!$A$1:$BB$40</definedName>
    <definedName name="_xlnm.Print_Area" localSheetId="13">最終日_日程!$A$1:$J$60</definedName>
    <definedName name="_xlnm.Print_Area" localSheetId="0">全日程!$A$1:$J$42</definedName>
    <definedName name="_xlnm.Print_Titles" localSheetId="3">'2以下_日程'!$1:$3</definedName>
    <definedName name="_xlnm.Print_Titles" localSheetId="5">'3以下_日程'!$1:$3</definedName>
    <definedName name="_xlnm.Print_Titles" localSheetId="7">'4以下_日程'!$1:$3</definedName>
    <definedName name="_xlnm.Print_Titles" localSheetId="9">'5以下_日程 '!$1:$2</definedName>
    <definedName name="_xlnm.Print_Titles" localSheetId="11">'6以下_日程'!$1:$3</definedName>
    <definedName name="_xlnm.Print_Titles" localSheetId="13">最終日_日程!$1:$3</definedName>
    <definedName name="_xlnm.Print_Titles" localSheetId="0">全日程!#REF!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76" l="1"/>
  <c r="A69" i="78" l="1"/>
  <c r="A57" i="78"/>
  <c r="T14" i="70" l="1"/>
  <c r="U14" i="70"/>
  <c r="T15" i="70"/>
  <c r="U15" i="70"/>
  <c r="T16" i="70"/>
  <c r="U16" i="70"/>
  <c r="T17" i="70"/>
  <c r="U17" i="70"/>
  <c r="U13" i="70"/>
  <c r="T13" i="70"/>
  <c r="A39" i="76"/>
  <c r="V9" i="74" l="1"/>
  <c r="V8" i="74"/>
  <c r="V7" i="74"/>
  <c r="V5" i="74"/>
  <c r="V6" i="74"/>
  <c r="V4" i="74"/>
  <c r="V12" i="74"/>
  <c r="V13" i="74"/>
  <c r="V14" i="74"/>
  <c r="Y4" i="73" l="1"/>
  <c r="V4" i="73"/>
  <c r="S4" i="73"/>
  <c r="P4" i="73"/>
  <c r="M4" i="73"/>
  <c r="J4" i="73"/>
  <c r="G4" i="73"/>
  <c r="D4" i="73"/>
  <c r="T14" i="72"/>
  <c r="U14" i="72"/>
  <c r="V14" i="72" s="1"/>
  <c r="T15" i="72"/>
  <c r="U15" i="72"/>
  <c r="T16" i="72"/>
  <c r="U16" i="72"/>
  <c r="T17" i="72"/>
  <c r="U17" i="72"/>
  <c r="U13" i="72"/>
  <c r="T13" i="72"/>
  <c r="AB4" i="71"/>
  <c r="Y4" i="71"/>
  <c r="V4" i="71"/>
  <c r="S4" i="71"/>
  <c r="P4" i="71"/>
  <c r="M4" i="71"/>
  <c r="J4" i="71"/>
  <c r="G4" i="71"/>
  <c r="D4" i="71"/>
  <c r="S17" i="70"/>
  <c r="S16" i="70"/>
  <c r="S15" i="70"/>
  <c r="S14" i="70"/>
  <c r="S13" i="70"/>
  <c r="P12" i="70"/>
  <c r="M12" i="70"/>
  <c r="J12" i="70"/>
  <c r="G12" i="70"/>
  <c r="D12" i="70"/>
  <c r="X10" i="70"/>
  <c r="W10" i="70"/>
  <c r="Y10" i="70" s="1"/>
  <c r="V10" i="70"/>
  <c r="X9" i="70"/>
  <c r="W9" i="70"/>
  <c r="V9" i="70"/>
  <c r="X8" i="70"/>
  <c r="W8" i="70"/>
  <c r="V8" i="70"/>
  <c r="X7" i="70"/>
  <c r="W7" i="70"/>
  <c r="V7" i="70"/>
  <c r="X6" i="70"/>
  <c r="W6" i="70"/>
  <c r="V6" i="70"/>
  <c r="X5" i="70"/>
  <c r="W5" i="70"/>
  <c r="V5" i="70"/>
  <c r="S4" i="70"/>
  <c r="P4" i="70"/>
  <c r="M4" i="70"/>
  <c r="J4" i="70"/>
  <c r="G4" i="70"/>
  <c r="D4" i="70"/>
  <c r="AE6" i="71"/>
  <c r="AF6" i="71"/>
  <c r="AG6" i="71"/>
  <c r="AE7" i="71"/>
  <c r="AF7" i="71"/>
  <c r="AG7" i="71"/>
  <c r="AE8" i="71"/>
  <c r="AF8" i="71"/>
  <c r="AG8" i="71"/>
  <c r="AH8" i="71" s="1"/>
  <c r="AE9" i="71"/>
  <c r="AF9" i="71"/>
  <c r="AG9" i="71"/>
  <c r="AE10" i="71"/>
  <c r="AF10" i="71"/>
  <c r="AG10" i="71"/>
  <c r="AE11" i="71"/>
  <c r="AF11" i="71"/>
  <c r="AG11" i="71"/>
  <c r="AE12" i="71"/>
  <c r="AF12" i="71"/>
  <c r="AG12" i="71"/>
  <c r="AE13" i="71"/>
  <c r="AF13" i="71"/>
  <c r="AG13" i="71"/>
  <c r="AG5" i="71"/>
  <c r="AF5" i="71"/>
  <c r="AE5" i="71"/>
  <c r="S14" i="72"/>
  <c r="S15" i="72"/>
  <c r="S16" i="72"/>
  <c r="S17" i="72"/>
  <c r="V6" i="72"/>
  <c r="W6" i="72"/>
  <c r="X6" i="72"/>
  <c r="V7" i="72"/>
  <c r="W7" i="72"/>
  <c r="X7" i="72"/>
  <c r="V8" i="72"/>
  <c r="W8" i="72"/>
  <c r="X8" i="72"/>
  <c r="V9" i="72"/>
  <c r="W9" i="72"/>
  <c r="X9" i="72"/>
  <c r="V10" i="72"/>
  <c r="W10" i="72"/>
  <c r="X10" i="72"/>
  <c r="X5" i="72"/>
  <c r="W5" i="72"/>
  <c r="V5" i="72"/>
  <c r="AB6" i="73"/>
  <c r="AC6" i="73"/>
  <c r="AD6" i="73"/>
  <c r="AB7" i="73"/>
  <c r="AC7" i="73"/>
  <c r="AD7" i="73"/>
  <c r="AB8" i="73"/>
  <c r="AC8" i="73"/>
  <c r="AD8" i="73"/>
  <c r="AE8" i="73" s="1"/>
  <c r="AB9" i="73"/>
  <c r="AC9" i="73"/>
  <c r="AD9" i="73"/>
  <c r="AB10" i="73"/>
  <c r="AC10" i="73"/>
  <c r="AD10" i="73"/>
  <c r="AB11" i="73"/>
  <c r="AC11" i="73"/>
  <c r="AE11" i="73" s="1"/>
  <c r="AD11" i="73"/>
  <c r="AB12" i="73"/>
  <c r="AC12" i="73"/>
  <c r="AD12" i="73"/>
  <c r="AC5" i="73"/>
  <c r="W5" i="74"/>
  <c r="X5" i="74"/>
  <c r="W6" i="74"/>
  <c r="X6" i="74"/>
  <c r="W7" i="74"/>
  <c r="X7" i="74"/>
  <c r="W8" i="74"/>
  <c r="X8" i="74"/>
  <c r="Y8" i="74" s="1"/>
  <c r="W9" i="74"/>
  <c r="X9" i="74"/>
  <c r="X4" i="74"/>
  <c r="W4" i="74"/>
  <c r="W13" i="74"/>
  <c r="Y13" i="74" s="1"/>
  <c r="X13" i="74"/>
  <c r="W14" i="74"/>
  <c r="X14" i="74"/>
  <c r="Y14" i="74" s="1"/>
  <c r="W15" i="74"/>
  <c r="X15" i="74"/>
  <c r="W16" i="74"/>
  <c r="Y16" i="74" s="1"/>
  <c r="X16" i="74"/>
  <c r="W17" i="74"/>
  <c r="X17" i="74"/>
  <c r="X12" i="74"/>
  <c r="W12" i="74"/>
  <c r="V15" i="74"/>
  <c r="V16" i="74"/>
  <c r="V17" i="74"/>
  <c r="Y7" i="70" l="1"/>
  <c r="Y6" i="74"/>
  <c r="Y9" i="74"/>
  <c r="AH12" i="71"/>
  <c r="AH11" i="71"/>
  <c r="AH7" i="71"/>
  <c r="AE10" i="73"/>
  <c r="Y8" i="70"/>
  <c r="V17" i="70"/>
  <c r="V14" i="70"/>
  <c r="Y7" i="72"/>
  <c r="V17" i="72"/>
  <c r="V15" i="72"/>
  <c r="V16" i="72"/>
  <c r="V13" i="72"/>
  <c r="Y8" i="72"/>
  <c r="Y9" i="72"/>
  <c r="Y6" i="72"/>
  <c r="Y10" i="72"/>
  <c r="AH6" i="71"/>
  <c r="AH9" i="71"/>
  <c r="AH10" i="71"/>
  <c r="Y7" i="74"/>
  <c r="Y5" i="74"/>
  <c r="Y15" i="74"/>
  <c r="Y17" i="74"/>
  <c r="AH13" i="71"/>
  <c r="Y9" i="70"/>
  <c r="V15" i="70"/>
  <c r="Y5" i="70"/>
  <c r="AE9" i="73"/>
  <c r="V13" i="70"/>
  <c r="AE12" i="73"/>
  <c r="AE7" i="73"/>
  <c r="AE6" i="73"/>
  <c r="V16" i="70"/>
  <c r="Y6" i="70"/>
  <c r="AH5" i="71"/>
  <c r="S13" i="72"/>
  <c r="P12" i="72"/>
  <c r="M12" i="72"/>
  <c r="J12" i="72"/>
  <c r="G12" i="72"/>
  <c r="D12" i="72"/>
  <c r="S4" i="72"/>
  <c r="P4" i="72"/>
  <c r="M4" i="72"/>
  <c r="J4" i="72"/>
  <c r="G4" i="72"/>
  <c r="D4" i="72"/>
  <c r="Y12" i="74"/>
  <c r="S11" i="74"/>
  <c r="P11" i="74"/>
  <c r="M11" i="74"/>
  <c r="J11" i="74"/>
  <c r="G11" i="74"/>
  <c r="D11" i="74"/>
  <c r="Y4" i="74"/>
  <c r="S3" i="74"/>
  <c r="P3" i="74"/>
  <c r="M3" i="74"/>
  <c r="J3" i="74"/>
  <c r="G3" i="74"/>
  <c r="D3" i="74"/>
  <c r="A39" i="79"/>
  <c r="A21" i="79"/>
  <c r="A6" i="79"/>
  <c r="A24" i="76"/>
  <c r="A6" i="76"/>
  <c r="A41" i="75"/>
  <c r="A23" i="75"/>
  <c r="A5" i="75"/>
  <c r="A64" i="77"/>
  <c r="A41" i="77"/>
  <c r="A23" i="77"/>
  <c r="A5" i="77"/>
  <c r="AD5" i="73"/>
  <c r="AE5" i="73" s="1"/>
  <c r="AB5" i="73"/>
  <c r="CB4" i="73"/>
  <c r="CE4" i="73"/>
  <c r="CH4" i="73"/>
  <c r="CK4" i="73"/>
  <c r="CN4" i="73"/>
  <c r="CQ5" i="73"/>
  <c r="CR5" i="73"/>
  <c r="CS5" i="73"/>
  <c r="CQ6" i="73"/>
  <c r="CR6" i="73"/>
  <c r="CS6" i="73"/>
  <c r="CT6" i="73"/>
  <c r="CQ7" i="73"/>
  <c r="CR7" i="73"/>
  <c r="CS7" i="73"/>
  <c r="CQ8" i="73"/>
  <c r="CR8" i="73"/>
  <c r="CS8" i="73"/>
  <c r="CQ9" i="73"/>
  <c r="CR9" i="73"/>
  <c r="CS9" i="73"/>
  <c r="CT9" i="73" l="1"/>
  <c r="CT5" i="73"/>
  <c r="CT8" i="73"/>
  <c r="CT7" i="73"/>
  <c r="Y5" i="72"/>
  <c r="A39" i="78" l="1"/>
  <c r="A21" i="78"/>
  <c r="A49" i="80" l="1"/>
  <c r="A35" i="80"/>
  <c r="C20" i="80"/>
  <c r="C21" i="80" s="1"/>
  <c r="C22" i="80" s="1"/>
  <c r="C23" i="80" s="1"/>
  <c r="C24" i="80" s="1"/>
  <c r="C25" i="80" s="1"/>
  <c r="C26" i="80" s="1"/>
  <c r="A20" i="80"/>
  <c r="C6" i="80"/>
  <c r="C7" i="80" s="1"/>
  <c r="C8" i="80" s="1"/>
  <c r="C9" i="80" s="1"/>
  <c r="C10" i="80" s="1"/>
  <c r="C11" i="80" s="1"/>
  <c r="C12" i="80" s="1"/>
  <c r="A6" i="80"/>
  <c r="A94" i="78"/>
  <c r="A6" i="78"/>
  <c r="A74" i="75"/>
  <c r="A55" i="76"/>
  <c r="A37" i="48"/>
  <c r="A14" i="48"/>
  <c r="A3" i="48"/>
</calcChain>
</file>

<file path=xl/sharedStrings.xml><?xml version="1.0" encoding="utf-8"?>
<sst xmlns="http://schemas.openxmlformats.org/spreadsheetml/2006/main" count="1441" uniqueCount="348">
  <si>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</si>
  <si>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</si>
  <si>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</si>
  <si>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</si>
  <si>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</si>
  <si>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</si>
  <si>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</si>
  <si>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</si>
  <si>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</si>
  <si>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</si>
  <si>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</si>
  <si>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</si>
  <si>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</si>
  <si>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</si>
  <si>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</si>
  <si>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</si>
  <si>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</si>
  <si>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</si>
  <si>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</si>
  <si>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</si>
  <si>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</si>
  <si>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</si>
  <si>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</si>
  <si>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</si>
  <si>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</si>
  <si>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</si>
  <si>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</si>
  <si>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</si>
  <si>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</si>
  <si>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</si>
  <si>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</si>
  <si>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</si>
  <si>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</si>
  <si>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</si>
  <si>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</si>
  <si>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</si>
  <si>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</si>
  <si>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</si>
  <si>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</si>
  <si>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</si>
  <si>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</si>
  <si>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</si>
  <si>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</si>
  <si>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</si>
  <si>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</si>
  <si>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</si>
  <si>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</si>
  <si>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</si>
  <si>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</si>
  <si>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</si>
  <si>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</si>
  <si>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</si>
  <si>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</si>
  <si>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</si>
  <si>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</si>
  <si>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</si>
  <si>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</si>
  <si>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</si>
  <si>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</si>
  <si>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</si>
  <si>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</si>
  <si>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</si>
  <si>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</si>
  <si>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</si>
  <si>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</si>
  <si>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</si>
  <si>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</si>
  <si>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</si>
  <si>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</si>
  <si>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</si>
  <si>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</si>
  <si>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</si>
  <si>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</si>
  <si>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</si>
  <si>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</si>
  <si>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</si>
  <si>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</si>
  <si>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</si>
  <si>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</si>
  <si>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</si>
  <si>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</si>
  <si>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</si>
  <si>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</si>
  <si>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</si>
  <si>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</si>
  <si>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</si>
  <si>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</si>
  <si>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</si>
  <si>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</si>
  <si>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</si>
  <si>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</si>
  <si>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</si>
  <si>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</si>
  <si>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</si>
  <si>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</si>
  <si>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</si>
  <si>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</si>
  <si>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</si>
  <si>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</si>
  <si>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</si>
  <si>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</si>
  <si>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</si>
  <si>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（10-5-10）</t>
  </si>
  <si>
    <t>月　日</t>
  </si>
  <si>
    <t>会場：</t>
  </si>
  <si>
    <t>（提供）</t>
  </si>
  <si>
    <t>■決勝トーナメント</t>
  </si>
  <si>
    <t>３年以下の部</t>
  </si>
  <si>
    <t>3年生以下の部</t>
  </si>
  <si>
    <t>（15-5-15）</t>
  </si>
  <si>
    <t>3T</t>
  </si>
  <si>
    <t>4年生以下の部</t>
  </si>
  <si>
    <t>4T</t>
  </si>
  <si>
    <t>５年以下の部</t>
  </si>
  <si>
    <t>5年生以下の部</t>
  </si>
  <si>
    <t>5T</t>
  </si>
  <si>
    <t>６年以下の部</t>
  </si>
  <si>
    <t>6年生以下の部</t>
  </si>
  <si>
    <t>6T</t>
  </si>
  <si>
    <t>多摩陸A</t>
  </si>
  <si>
    <t>多摩陸B</t>
  </si>
  <si>
    <t>A1</t>
    <phoneticPr fontId="37"/>
  </si>
  <si>
    <t>A2</t>
    <phoneticPr fontId="37"/>
  </si>
  <si>
    <t>B1</t>
    <phoneticPr fontId="37"/>
  </si>
  <si>
    <t>４年以下の部</t>
    <phoneticPr fontId="37"/>
  </si>
  <si>
    <t>Bグループ</t>
    <phoneticPr fontId="37"/>
  </si>
  <si>
    <t>（20-5-20）</t>
    <phoneticPr fontId="37"/>
  </si>
  <si>
    <t>B2</t>
    <phoneticPr fontId="37"/>
  </si>
  <si>
    <t>A1位</t>
    <rPh sb="2" eb="3">
      <t>イ</t>
    </rPh>
    <phoneticPr fontId="37"/>
  </si>
  <si>
    <t>B1位</t>
    <rPh sb="2" eb="3">
      <t>イ</t>
    </rPh>
    <phoneticPr fontId="37"/>
  </si>
  <si>
    <t>B2位</t>
    <rPh sb="2" eb="3">
      <t>イ</t>
    </rPh>
    <phoneticPr fontId="37"/>
  </si>
  <si>
    <t>A3位</t>
    <rPh sb="2" eb="3">
      <t>イ</t>
    </rPh>
    <phoneticPr fontId="37"/>
  </si>
  <si>
    <t>A2位</t>
    <rPh sb="2" eb="3">
      <t>イ</t>
    </rPh>
    <phoneticPr fontId="37"/>
  </si>
  <si>
    <t>B3位</t>
    <rPh sb="2" eb="3">
      <t>イ</t>
    </rPh>
    <phoneticPr fontId="37"/>
  </si>
  <si>
    <t>東寺方</t>
    <rPh sb="0" eb="3">
      <t>ヒガシテラカタ</t>
    </rPh>
    <phoneticPr fontId="37"/>
  </si>
  <si>
    <t>落合A</t>
    <rPh sb="0" eb="2">
      <t>オチアイ</t>
    </rPh>
    <phoneticPr fontId="37"/>
  </si>
  <si>
    <t>落合B</t>
    <rPh sb="0" eb="2">
      <t>オチアイ</t>
    </rPh>
    <phoneticPr fontId="37"/>
  </si>
  <si>
    <t>SEISEKI</t>
    <phoneticPr fontId="37"/>
  </si>
  <si>
    <t>和田公園</t>
    <rPh sb="0" eb="4">
      <t>ワダコウエン</t>
    </rPh>
    <phoneticPr fontId="37"/>
  </si>
  <si>
    <t>17多摩</t>
    <rPh sb="2" eb="4">
      <t>タマ</t>
    </rPh>
    <phoneticPr fontId="37"/>
  </si>
  <si>
    <t>TKスペラーレ</t>
    <phoneticPr fontId="37"/>
  </si>
  <si>
    <t>多摩</t>
    <rPh sb="0" eb="2">
      <t>タマ</t>
    </rPh>
    <phoneticPr fontId="37"/>
  </si>
  <si>
    <t>聖ヶ丘</t>
    <rPh sb="0" eb="3">
      <t>ヒジリガオカ</t>
    </rPh>
    <phoneticPr fontId="37"/>
  </si>
  <si>
    <t>協会</t>
    <rPh sb="0" eb="2">
      <t>キョウカイ</t>
    </rPh>
    <phoneticPr fontId="37"/>
  </si>
  <si>
    <t>鶴牧B</t>
    <rPh sb="0" eb="2">
      <t>ツルマキ</t>
    </rPh>
    <phoneticPr fontId="37"/>
  </si>
  <si>
    <t>永山</t>
    <rPh sb="0" eb="2">
      <t>ナガヤマ</t>
    </rPh>
    <phoneticPr fontId="37"/>
  </si>
  <si>
    <t>永山</t>
    <rPh sb="0" eb="2">
      <t>ナガヤマ</t>
    </rPh>
    <phoneticPr fontId="37"/>
  </si>
  <si>
    <t>SEISEKI</t>
    <phoneticPr fontId="37"/>
  </si>
  <si>
    <t>落合</t>
    <rPh sb="0" eb="2">
      <t>オチアイ</t>
    </rPh>
    <phoneticPr fontId="37"/>
  </si>
  <si>
    <t>17多摩</t>
    <rPh sb="2" eb="4">
      <t>タマ</t>
    </rPh>
    <phoneticPr fontId="37"/>
  </si>
  <si>
    <t>多摩</t>
    <rPh sb="0" eb="2">
      <t>タマ</t>
    </rPh>
    <phoneticPr fontId="37"/>
  </si>
  <si>
    <t>鶴牧</t>
    <rPh sb="0" eb="2">
      <t>ツルマキ</t>
    </rPh>
    <phoneticPr fontId="37"/>
  </si>
  <si>
    <t>東寺方</t>
    <rPh sb="0" eb="3">
      <t>ヒガシテラカタ</t>
    </rPh>
    <phoneticPr fontId="37"/>
  </si>
  <si>
    <t>聖ヶ丘</t>
    <rPh sb="0" eb="3">
      <t>ヒジリガオカ</t>
    </rPh>
    <phoneticPr fontId="37"/>
  </si>
  <si>
    <t>TKスペラーレ</t>
    <phoneticPr fontId="37"/>
  </si>
  <si>
    <t>落合A</t>
    <rPh sb="0" eb="2">
      <t>オチアイ</t>
    </rPh>
    <phoneticPr fontId="37"/>
  </si>
  <si>
    <t>落合B</t>
    <rPh sb="0" eb="2">
      <t>オチアイ</t>
    </rPh>
    <phoneticPr fontId="37"/>
  </si>
  <si>
    <t>SEISEKIB</t>
    <phoneticPr fontId="37"/>
  </si>
  <si>
    <t>１７多摩</t>
    <rPh sb="2" eb="4">
      <t>タマ</t>
    </rPh>
    <phoneticPr fontId="37"/>
  </si>
  <si>
    <t>鶴牧A</t>
    <rPh sb="0" eb="2">
      <t>ツルマキ</t>
    </rPh>
    <phoneticPr fontId="37"/>
  </si>
  <si>
    <t>SEISEKIA</t>
    <phoneticPr fontId="37"/>
  </si>
  <si>
    <t>ムスタング</t>
    <phoneticPr fontId="37"/>
  </si>
  <si>
    <t>多摩A</t>
    <rPh sb="0" eb="2">
      <t>タマ</t>
    </rPh>
    <phoneticPr fontId="37"/>
  </si>
  <si>
    <t>多摩B</t>
    <rPh sb="0" eb="2">
      <t>タマ</t>
    </rPh>
    <phoneticPr fontId="37"/>
  </si>
  <si>
    <t>聖ヶ丘A</t>
    <rPh sb="0" eb="3">
      <t>ヒジリガオカ</t>
    </rPh>
    <phoneticPr fontId="37"/>
  </si>
  <si>
    <t>聖ヶ丘B</t>
    <rPh sb="0" eb="3">
      <t>ヒジリガオカ</t>
    </rPh>
    <phoneticPr fontId="37"/>
  </si>
  <si>
    <t>各カテゴリーの実施日　　</t>
    <rPh sb="0" eb="1">
      <t>カク</t>
    </rPh>
    <rPh sb="7" eb="9">
      <t>ジッシ</t>
    </rPh>
    <rPh sb="9" eb="10">
      <t>ヒ</t>
    </rPh>
    <phoneticPr fontId="37"/>
  </si>
  <si>
    <t>協会確保会場</t>
    <rPh sb="0" eb="2">
      <t>キョウカイ</t>
    </rPh>
    <rPh sb="2" eb="4">
      <t>カクホ</t>
    </rPh>
    <rPh sb="4" eb="6">
      <t>カイジョウ</t>
    </rPh>
    <phoneticPr fontId="37"/>
  </si>
  <si>
    <t>１年以下</t>
    <rPh sb="1" eb="2">
      <t>ネン</t>
    </rPh>
    <rPh sb="2" eb="4">
      <t>イカ</t>
    </rPh>
    <phoneticPr fontId="37"/>
  </si>
  <si>
    <t>会場</t>
    <rPh sb="0" eb="2">
      <t>カイジョウ</t>
    </rPh>
    <phoneticPr fontId="37"/>
  </si>
  <si>
    <t>2年以下</t>
    <rPh sb="1" eb="2">
      <t>ネン</t>
    </rPh>
    <rPh sb="2" eb="4">
      <t>イカ</t>
    </rPh>
    <phoneticPr fontId="37"/>
  </si>
  <si>
    <t>３年以下</t>
    <rPh sb="1" eb="2">
      <t>ネン</t>
    </rPh>
    <rPh sb="2" eb="4">
      <t>イカ</t>
    </rPh>
    <phoneticPr fontId="37"/>
  </si>
  <si>
    <t>４年以下</t>
    <rPh sb="1" eb="2">
      <t>ネン</t>
    </rPh>
    <rPh sb="2" eb="4">
      <t>イカ</t>
    </rPh>
    <phoneticPr fontId="37"/>
  </si>
  <si>
    <t>5年以下</t>
    <rPh sb="1" eb="2">
      <t>ネン</t>
    </rPh>
    <rPh sb="2" eb="4">
      <t>イカ</t>
    </rPh>
    <phoneticPr fontId="37"/>
  </si>
  <si>
    <t>６年以下</t>
    <rPh sb="1" eb="2">
      <t>ネン</t>
    </rPh>
    <rPh sb="2" eb="4">
      <t>イカ</t>
    </rPh>
    <phoneticPr fontId="37"/>
  </si>
  <si>
    <t>大会等</t>
    <rPh sb="0" eb="3">
      <t>タイカイトウ</t>
    </rPh>
    <phoneticPr fontId="37"/>
  </si>
  <si>
    <t>リーグ戦</t>
    <rPh sb="3" eb="4">
      <t>セン</t>
    </rPh>
    <phoneticPr fontId="37"/>
  </si>
  <si>
    <t>予備日</t>
    <rPh sb="0" eb="3">
      <t>ヨビビ</t>
    </rPh>
    <phoneticPr fontId="37"/>
  </si>
  <si>
    <t>図書館</t>
    <rPh sb="0" eb="3">
      <t>トショカン</t>
    </rPh>
    <phoneticPr fontId="37"/>
  </si>
  <si>
    <t>会場未定</t>
    <rPh sb="0" eb="2">
      <t>カイジョウ</t>
    </rPh>
    <rPh sb="2" eb="4">
      <t>ミテイ</t>
    </rPh>
    <phoneticPr fontId="37"/>
  </si>
  <si>
    <t>トーナメント</t>
    <phoneticPr fontId="37"/>
  </si>
  <si>
    <t>多摩陸</t>
    <rPh sb="0" eb="3">
      <t>タマリク</t>
    </rPh>
    <phoneticPr fontId="37"/>
  </si>
  <si>
    <t>リハウス</t>
    <phoneticPr fontId="37"/>
  </si>
  <si>
    <t>リハウス</t>
    <phoneticPr fontId="37"/>
  </si>
  <si>
    <t>ハト</t>
    <phoneticPr fontId="37"/>
  </si>
  <si>
    <t>リハウス　ハト</t>
    <phoneticPr fontId="37"/>
  </si>
  <si>
    <t>JA</t>
    <phoneticPr fontId="37"/>
  </si>
  <si>
    <t>聖ヶ丘　5　リハウス</t>
    <rPh sb="0" eb="3">
      <t>ヒジリガオカ</t>
    </rPh>
    <phoneticPr fontId="37"/>
  </si>
  <si>
    <t>東寺方5　リハウス</t>
    <rPh sb="0" eb="3">
      <t>ヒガシテラカタ</t>
    </rPh>
    <phoneticPr fontId="37"/>
  </si>
  <si>
    <t>東寺方4</t>
    <rPh sb="0" eb="3">
      <t>ヒガシテラカタ</t>
    </rPh>
    <phoneticPr fontId="37"/>
  </si>
  <si>
    <t>東寺方3</t>
    <rPh sb="0" eb="3">
      <t>ヒガシテラカタ</t>
    </rPh>
    <phoneticPr fontId="37"/>
  </si>
  <si>
    <t>東寺方2</t>
    <rPh sb="0" eb="3">
      <t>ヒガシテラカタ</t>
    </rPh>
    <phoneticPr fontId="37"/>
  </si>
  <si>
    <t>TK　4　5リハウス</t>
    <phoneticPr fontId="37"/>
  </si>
  <si>
    <t>TK2</t>
    <phoneticPr fontId="37"/>
  </si>
  <si>
    <t>多摩Aリハウス</t>
    <rPh sb="0" eb="2">
      <t>タマ</t>
    </rPh>
    <phoneticPr fontId="37"/>
  </si>
  <si>
    <t>17　2</t>
    <phoneticPr fontId="37"/>
  </si>
  <si>
    <t>落合5</t>
    <rPh sb="0" eb="2">
      <t>オチアイ</t>
    </rPh>
    <phoneticPr fontId="37"/>
  </si>
  <si>
    <t>落合4　Aリハウス</t>
    <rPh sb="0" eb="2">
      <t>オチアイ</t>
    </rPh>
    <phoneticPr fontId="37"/>
  </si>
  <si>
    <t>落合3</t>
    <rPh sb="0" eb="2">
      <t>オチアイ</t>
    </rPh>
    <phoneticPr fontId="37"/>
  </si>
  <si>
    <t>落合2</t>
    <rPh sb="0" eb="2">
      <t>オチアイ</t>
    </rPh>
    <phoneticPr fontId="37"/>
  </si>
  <si>
    <t>永山　2</t>
    <rPh sb="0" eb="2">
      <t>ナガヤマ</t>
    </rPh>
    <phoneticPr fontId="37"/>
  </si>
  <si>
    <t>TK3</t>
    <phoneticPr fontId="37"/>
  </si>
  <si>
    <t>SEISEKI　5リハウス</t>
    <phoneticPr fontId="37"/>
  </si>
  <si>
    <t>TKスペラーレA</t>
    <phoneticPr fontId="37"/>
  </si>
  <si>
    <t>TKスペラーレB</t>
    <phoneticPr fontId="37"/>
  </si>
  <si>
    <t>3×2</t>
    <phoneticPr fontId="37"/>
  </si>
  <si>
    <t>３×2</t>
    <phoneticPr fontId="37"/>
  </si>
  <si>
    <t>3×2</t>
    <phoneticPr fontId="37"/>
  </si>
  <si>
    <t>和田公園</t>
    <rPh sb="0" eb="4">
      <t>ワダコウエン</t>
    </rPh>
    <phoneticPr fontId="37"/>
  </si>
  <si>
    <t>ムスタング</t>
    <phoneticPr fontId="37"/>
  </si>
  <si>
    <t>落合B</t>
    <rPh sb="0" eb="2">
      <t>オチアイ</t>
    </rPh>
    <phoneticPr fontId="37"/>
  </si>
  <si>
    <t>SEISEKI-A</t>
    <phoneticPr fontId="37"/>
  </si>
  <si>
    <t>落合A</t>
    <rPh sb="0" eb="2">
      <t>オチアイ</t>
    </rPh>
    <phoneticPr fontId="37"/>
  </si>
  <si>
    <t>TKスペラーレ</t>
  </si>
  <si>
    <t>TKスペラーレ</t>
    <phoneticPr fontId="37"/>
  </si>
  <si>
    <t>多摩</t>
    <rPh sb="0" eb="2">
      <t>タマ</t>
    </rPh>
    <phoneticPr fontId="37"/>
  </si>
  <si>
    <t>６B</t>
  </si>
  <si>
    <t>６B</t>
    <phoneticPr fontId="37"/>
  </si>
  <si>
    <t>SEISEKI-B</t>
    <phoneticPr fontId="37"/>
  </si>
  <si>
    <t>17多摩</t>
    <rPh sb="2" eb="4">
      <t>タマ</t>
    </rPh>
    <phoneticPr fontId="37"/>
  </si>
  <si>
    <t>東寺方</t>
    <rPh sb="0" eb="3">
      <t>ヒガシテラカタ</t>
    </rPh>
    <phoneticPr fontId="37"/>
  </si>
  <si>
    <t>聖ヶ丘B</t>
    <rPh sb="0" eb="3">
      <t>ヒジリガオカ</t>
    </rPh>
    <phoneticPr fontId="37"/>
  </si>
  <si>
    <t>鶴牧</t>
    <rPh sb="0" eb="2">
      <t>ツルマキ</t>
    </rPh>
    <phoneticPr fontId="37"/>
  </si>
  <si>
    <t>聖ヶ丘A</t>
    <rPh sb="0" eb="3">
      <t>ヒジリガオカ</t>
    </rPh>
    <phoneticPr fontId="37"/>
  </si>
  <si>
    <t>SEISEKI</t>
  </si>
  <si>
    <t>SEISEKI</t>
    <phoneticPr fontId="37"/>
  </si>
  <si>
    <t>6A</t>
    <phoneticPr fontId="37"/>
  </si>
  <si>
    <t>運動会</t>
    <rPh sb="0" eb="3">
      <t>ウンドウカイ</t>
    </rPh>
    <phoneticPr fontId="37"/>
  </si>
  <si>
    <t>予備日</t>
    <rPh sb="0" eb="3">
      <t>ヨビビ</t>
    </rPh>
    <phoneticPr fontId="37"/>
  </si>
  <si>
    <t>鶴牧　落合</t>
    <rPh sb="0" eb="2">
      <t>ツルマキ</t>
    </rPh>
    <rPh sb="3" eb="5">
      <t>オチアイ</t>
    </rPh>
    <phoneticPr fontId="37"/>
  </si>
  <si>
    <t>落合</t>
    <rPh sb="0" eb="2">
      <t>オチアイ</t>
    </rPh>
    <phoneticPr fontId="37"/>
  </si>
  <si>
    <t>永山</t>
    <rPh sb="0" eb="2">
      <t>ナガヤマ</t>
    </rPh>
    <phoneticPr fontId="37"/>
  </si>
  <si>
    <t>聖ヶ丘</t>
    <rPh sb="0" eb="3">
      <t>ヒジリガオカ</t>
    </rPh>
    <phoneticPr fontId="37"/>
  </si>
  <si>
    <t>1-5</t>
    <phoneticPr fontId="37"/>
  </si>
  <si>
    <t>６－９</t>
    <phoneticPr fontId="37"/>
  </si>
  <si>
    <t>協会</t>
    <rPh sb="0" eb="2">
      <t>キョウカイ</t>
    </rPh>
    <phoneticPr fontId="37"/>
  </si>
  <si>
    <t>多摩B</t>
    <rPh sb="0" eb="2">
      <t>タマ</t>
    </rPh>
    <phoneticPr fontId="37"/>
  </si>
  <si>
    <t>多摩A</t>
    <rPh sb="0" eb="2">
      <t>タマ</t>
    </rPh>
    <phoneticPr fontId="37"/>
  </si>
  <si>
    <t>1-3</t>
    <phoneticPr fontId="37"/>
  </si>
  <si>
    <t>４－６</t>
    <phoneticPr fontId="37"/>
  </si>
  <si>
    <t>7－11　落合</t>
    <rPh sb="5" eb="7">
      <t>オチアイ</t>
    </rPh>
    <phoneticPr fontId="37"/>
  </si>
  <si>
    <t>１－５</t>
    <phoneticPr fontId="37"/>
  </si>
  <si>
    <t>協会</t>
    <rPh sb="0" eb="2">
      <t>キョウカイ</t>
    </rPh>
    <phoneticPr fontId="37"/>
  </si>
  <si>
    <t>1－3落合</t>
    <rPh sb="3" eb="5">
      <t>オチアイ</t>
    </rPh>
    <phoneticPr fontId="37"/>
  </si>
  <si>
    <t>4－6TK</t>
    <phoneticPr fontId="37"/>
  </si>
  <si>
    <t>和田公園</t>
    <rPh sb="0" eb="4">
      <t>ワダコウエン</t>
    </rPh>
    <phoneticPr fontId="37"/>
  </si>
  <si>
    <t>鶴牧</t>
    <rPh sb="0" eb="2">
      <t>ツルマキ</t>
    </rPh>
    <phoneticPr fontId="37"/>
  </si>
  <si>
    <t>17多摩</t>
    <rPh sb="2" eb="4">
      <t>タマ</t>
    </rPh>
    <phoneticPr fontId="37"/>
  </si>
  <si>
    <t>TKスペラーレ</t>
    <phoneticPr fontId="37"/>
  </si>
  <si>
    <t>落合A</t>
    <rPh sb="0" eb="2">
      <t>オチアイ</t>
    </rPh>
    <phoneticPr fontId="37"/>
  </si>
  <si>
    <t>1-4TK</t>
    <phoneticPr fontId="37"/>
  </si>
  <si>
    <t>5-8</t>
    <phoneticPr fontId="37"/>
  </si>
  <si>
    <t>（20-5-20）</t>
  </si>
  <si>
    <t>●</t>
  </si>
  <si>
    <t>〇</t>
  </si>
  <si>
    <t>△</t>
  </si>
  <si>
    <t>リハウス　図書館AM</t>
    <rPh sb="5" eb="8">
      <t>トショカン</t>
    </rPh>
    <phoneticPr fontId="37"/>
  </si>
  <si>
    <t>運動会　第一小</t>
    <rPh sb="0" eb="3">
      <t>ウンドウカイ</t>
    </rPh>
    <rPh sb="4" eb="7">
      <t>ダイイチショウ</t>
    </rPh>
    <phoneticPr fontId="37"/>
  </si>
  <si>
    <t>第一小</t>
    <rPh sb="0" eb="3">
      <t>ダイイチショウ</t>
    </rPh>
    <phoneticPr fontId="37"/>
  </si>
  <si>
    <t>JA　TK　鶴牧　落合？　第一小</t>
    <rPh sb="6" eb="8">
      <t>ツルマキ</t>
    </rPh>
    <rPh sb="9" eb="11">
      <t>オチアイ</t>
    </rPh>
    <rPh sb="13" eb="16">
      <t>ダイイチショウ</t>
    </rPh>
    <phoneticPr fontId="37"/>
  </si>
  <si>
    <t>AM愛和　稲城市長</t>
    <rPh sb="2" eb="4">
      <t>アイワ</t>
    </rPh>
    <rPh sb="5" eb="9">
      <t>イナギシチョウ</t>
    </rPh>
    <phoneticPr fontId="37"/>
  </si>
  <si>
    <t>予備日　稲城市長</t>
    <rPh sb="0" eb="3">
      <t>ヨビビ</t>
    </rPh>
    <rPh sb="4" eb="6">
      <t>イナギ</t>
    </rPh>
    <rPh sb="6" eb="8">
      <t>シチョウ</t>
    </rPh>
    <phoneticPr fontId="37"/>
  </si>
  <si>
    <t>SESEKI　東寺方 図書館終日　宝野公園終日　愛和終日　東手rktAM</t>
    <rPh sb="7" eb="10">
      <t>ヒガシテラカタ</t>
    </rPh>
    <rPh sb="11" eb="14">
      <t>トショカン</t>
    </rPh>
    <rPh sb="14" eb="16">
      <t>シュウジツ</t>
    </rPh>
    <rPh sb="17" eb="21">
      <t>タカラノコウエン</t>
    </rPh>
    <rPh sb="21" eb="23">
      <t>シュウジツ</t>
    </rPh>
    <rPh sb="24" eb="28">
      <t>アイワシュウジツ</t>
    </rPh>
    <rPh sb="29" eb="31">
      <t>ヒガシテ</t>
    </rPh>
    <phoneticPr fontId="37"/>
  </si>
  <si>
    <t>東寺方AM</t>
    <rPh sb="0" eb="3">
      <t>ヒガシテラカタ</t>
    </rPh>
    <phoneticPr fontId="37"/>
  </si>
  <si>
    <t>落合A</t>
    <rPh sb="0" eb="2">
      <t>オチアイ</t>
    </rPh>
    <phoneticPr fontId="37"/>
  </si>
  <si>
    <t>TKスペラーレ</t>
    <phoneticPr fontId="37"/>
  </si>
  <si>
    <t>落合B</t>
    <rPh sb="0" eb="2">
      <t>オチアイ</t>
    </rPh>
    <phoneticPr fontId="37"/>
  </si>
  <si>
    <t>ムスタング</t>
  </si>
  <si>
    <t>ムスタング</t>
    <phoneticPr fontId="37"/>
  </si>
  <si>
    <t>多摩</t>
    <rPh sb="0" eb="2">
      <t>タマ</t>
    </rPh>
    <phoneticPr fontId="37"/>
  </si>
  <si>
    <t>SEISEKIA</t>
    <phoneticPr fontId="37"/>
  </si>
  <si>
    <t>落合</t>
    <rPh sb="0" eb="2">
      <t>オチアイ</t>
    </rPh>
    <phoneticPr fontId="37"/>
  </si>
  <si>
    <t>7-9東寺方</t>
    <rPh sb="3" eb="6">
      <t>ヒガシテラカタ</t>
    </rPh>
    <phoneticPr fontId="37"/>
  </si>
  <si>
    <t>1-3多摩</t>
    <rPh sb="3" eb="5">
      <t>タマ</t>
    </rPh>
    <phoneticPr fontId="37"/>
  </si>
  <si>
    <t>4-6ムスタング</t>
    <phoneticPr fontId="37"/>
  </si>
  <si>
    <t>宝野公園</t>
    <rPh sb="0" eb="4">
      <t>タカラノコウエン</t>
    </rPh>
    <phoneticPr fontId="37"/>
  </si>
  <si>
    <t>6B</t>
  </si>
  <si>
    <t>6B</t>
    <phoneticPr fontId="37"/>
  </si>
  <si>
    <t>6A</t>
    <phoneticPr fontId="37"/>
  </si>
  <si>
    <t>17多摩</t>
    <rPh sb="2" eb="4">
      <t>タマ</t>
    </rPh>
    <phoneticPr fontId="37"/>
  </si>
  <si>
    <t>聖ヶ丘B</t>
    <rPh sb="0" eb="3">
      <t>ヒジリガオカ</t>
    </rPh>
    <phoneticPr fontId="37"/>
  </si>
  <si>
    <t>東寺方</t>
    <rPh sb="0" eb="3">
      <t>ヒガシテラカタ</t>
    </rPh>
    <phoneticPr fontId="37"/>
  </si>
  <si>
    <t>聖ヶ丘A</t>
    <rPh sb="0" eb="3">
      <t>ヒジリガオカ</t>
    </rPh>
    <phoneticPr fontId="37"/>
  </si>
  <si>
    <t>鶴牧</t>
    <rPh sb="0" eb="2">
      <t>ツルマキ</t>
    </rPh>
    <phoneticPr fontId="37"/>
  </si>
  <si>
    <t>１７多摩</t>
    <rPh sb="2" eb="4">
      <t>タマ</t>
    </rPh>
    <phoneticPr fontId="37"/>
  </si>
  <si>
    <t>SEISEKIB</t>
    <phoneticPr fontId="37"/>
  </si>
  <si>
    <t>1-3　17多摩</t>
    <rPh sb="6" eb="8">
      <t>タマ</t>
    </rPh>
    <phoneticPr fontId="37"/>
  </si>
  <si>
    <t>4-6　SEISEKIB</t>
    <phoneticPr fontId="37"/>
  </si>
  <si>
    <t>TKスペラーレA</t>
    <phoneticPr fontId="37"/>
  </si>
  <si>
    <t>TKスペラーレB</t>
    <phoneticPr fontId="37"/>
  </si>
  <si>
    <t>1-3SEISEKIB</t>
    <phoneticPr fontId="37"/>
  </si>
  <si>
    <t>4-6TKスペラーレ</t>
    <phoneticPr fontId="37"/>
  </si>
  <si>
    <t>図書館A</t>
    <rPh sb="0" eb="3">
      <t>トショカン</t>
    </rPh>
    <phoneticPr fontId="37"/>
  </si>
  <si>
    <t>図書館B</t>
    <rPh sb="0" eb="3">
      <t>トショカン</t>
    </rPh>
    <phoneticPr fontId="37"/>
  </si>
  <si>
    <t>2A</t>
  </si>
  <si>
    <t>2A</t>
    <phoneticPr fontId="37"/>
  </si>
  <si>
    <t>2B</t>
  </si>
  <si>
    <t>2B</t>
    <phoneticPr fontId="37"/>
  </si>
  <si>
    <t>鶴牧A</t>
    <rPh sb="0" eb="2">
      <t>ツルマキ</t>
    </rPh>
    <phoneticPr fontId="37"/>
  </si>
  <si>
    <t>永山</t>
    <rPh sb="0" eb="2">
      <t>ナガヤマ</t>
    </rPh>
    <phoneticPr fontId="37"/>
  </si>
  <si>
    <t>鶴牧B</t>
    <rPh sb="0" eb="2">
      <t>ツルマキ</t>
    </rPh>
    <phoneticPr fontId="37"/>
  </si>
  <si>
    <t>1-3鶴牧B</t>
    <rPh sb="3" eb="5">
      <t>ツルマキ</t>
    </rPh>
    <phoneticPr fontId="37"/>
  </si>
  <si>
    <t>4-5東寺方</t>
    <rPh sb="3" eb="6">
      <t>ヒガシテラカタ</t>
    </rPh>
    <phoneticPr fontId="37"/>
  </si>
  <si>
    <t>SEISEKI</t>
    <phoneticPr fontId="37"/>
  </si>
  <si>
    <t>聖ヶ丘</t>
    <rPh sb="0" eb="3">
      <t>ヒジリガオカ</t>
    </rPh>
    <phoneticPr fontId="37"/>
  </si>
  <si>
    <t>落合B</t>
    <rPh sb="0" eb="2">
      <t>オチアイ</t>
    </rPh>
    <phoneticPr fontId="37"/>
  </si>
  <si>
    <t>鶴牧</t>
    <rPh sb="0" eb="2">
      <t>ツルマキ</t>
    </rPh>
    <phoneticPr fontId="37"/>
  </si>
  <si>
    <t>17多摩</t>
    <rPh sb="2" eb="4">
      <t>タマ</t>
    </rPh>
    <phoneticPr fontId="37"/>
  </si>
  <si>
    <t>落合A</t>
    <rPh sb="0" eb="2">
      <t>オチアイ</t>
    </rPh>
    <phoneticPr fontId="37"/>
  </si>
  <si>
    <t>TKスペラーレ</t>
    <phoneticPr fontId="37"/>
  </si>
  <si>
    <t>和田公園</t>
    <rPh sb="0" eb="4">
      <t>ワダコウエン</t>
    </rPh>
    <phoneticPr fontId="37"/>
  </si>
  <si>
    <t>4B</t>
  </si>
  <si>
    <t>4B</t>
    <phoneticPr fontId="37"/>
  </si>
  <si>
    <t>多摩A</t>
    <rPh sb="0" eb="2">
      <t>タマ</t>
    </rPh>
    <phoneticPr fontId="37"/>
  </si>
  <si>
    <t>東寺方</t>
    <rPh sb="0" eb="3">
      <t>ヒガシテラカタ</t>
    </rPh>
    <phoneticPr fontId="37"/>
  </si>
  <si>
    <t>多摩B</t>
    <rPh sb="0" eb="2">
      <t>タマ</t>
    </rPh>
    <phoneticPr fontId="37"/>
  </si>
  <si>
    <t>永山</t>
    <rPh sb="0" eb="2">
      <t>ナガヤマ</t>
    </rPh>
    <phoneticPr fontId="37"/>
  </si>
  <si>
    <t>ムスタング</t>
    <phoneticPr fontId="37"/>
  </si>
  <si>
    <t>4A</t>
  </si>
  <si>
    <t>4A</t>
    <phoneticPr fontId="37"/>
  </si>
  <si>
    <t>協会</t>
    <rPh sb="0" eb="2">
      <t>キョウカイ</t>
    </rPh>
    <phoneticPr fontId="37"/>
  </si>
  <si>
    <t>7－11　ムスタング</t>
    <phoneticPr fontId="37"/>
  </si>
  <si>
    <t>和田公園</t>
    <rPh sb="0" eb="4">
      <t>ワダコウエン</t>
    </rPh>
    <phoneticPr fontId="37"/>
  </si>
  <si>
    <t>落合A</t>
    <rPh sb="0" eb="2">
      <t>オチアイ</t>
    </rPh>
    <phoneticPr fontId="37"/>
  </si>
  <si>
    <t>東寺方</t>
    <rPh sb="0" eb="3">
      <t>ヒガシテラカタ</t>
    </rPh>
    <phoneticPr fontId="37"/>
  </si>
  <si>
    <t>多摩A</t>
    <rPh sb="0" eb="2">
      <t>タマ</t>
    </rPh>
    <phoneticPr fontId="37"/>
  </si>
  <si>
    <t>6A</t>
    <phoneticPr fontId="37"/>
  </si>
  <si>
    <t>17多摩</t>
    <rPh sb="2" eb="4">
      <t>タマ</t>
    </rPh>
    <phoneticPr fontId="37"/>
  </si>
  <si>
    <t>鶴牧</t>
    <rPh sb="0" eb="2">
      <t>ツルマキ</t>
    </rPh>
    <phoneticPr fontId="37"/>
  </si>
  <si>
    <t>SEISEKIB</t>
    <phoneticPr fontId="37"/>
  </si>
  <si>
    <t>聖ヶ丘A</t>
    <rPh sb="0" eb="3">
      <t>ヒジリガオカ</t>
    </rPh>
    <phoneticPr fontId="37"/>
  </si>
  <si>
    <t>聖ヶ丘B</t>
    <rPh sb="0" eb="3">
      <t>ヒジリガオカ</t>
    </rPh>
    <phoneticPr fontId="37"/>
  </si>
  <si>
    <t>SEISEKIBB</t>
    <phoneticPr fontId="37"/>
  </si>
  <si>
    <t>1-3鶴牧</t>
    <rPh sb="3" eb="5">
      <t>ツルマキ</t>
    </rPh>
    <phoneticPr fontId="37"/>
  </si>
  <si>
    <t>4-6聖ヶ丘</t>
    <rPh sb="3" eb="6">
      <t>ヒジリガオカ</t>
    </rPh>
    <phoneticPr fontId="37"/>
  </si>
  <si>
    <t>聖小</t>
    <rPh sb="0" eb="2">
      <t>ヒジリショウ</t>
    </rPh>
    <phoneticPr fontId="37"/>
  </si>
  <si>
    <t>和田公園</t>
    <rPh sb="0" eb="4">
      <t>ワダコウエン</t>
    </rPh>
    <phoneticPr fontId="37"/>
  </si>
  <si>
    <t>多摩</t>
    <rPh sb="0" eb="2">
      <t>タマ</t>
    </rPh>
    <phoneticPr fontId="37"/>
  </si>
  <si>
    <t>聖ヶ丘</t>
    <rPh sb="0" eb="3">
      <t>ヒジリガオカ</t>
    </rPh>
    <phoneticPr fontId="37"/>
  </si>
  <si>
    <t>永山</t>
    <rPh sb="0" eb="2">
      <t>ナガヤマ</t>
    </rPh>
    <phoneticPr fontId="37"/>
  </si>
  <si>
    <t>鶴牧</t>
    <rPh sb="0" eb="2">
      <t>ツルマキ</t>
    </rPh>
    <phoneticPr fontId="37"/>
  </si>
  <si>
    <t>SEISEKI</t>
    <phoneticPr fontId="37"/>
  </si>
  <si>
    <t>東寺方</t>
    <rPh sb="0" eb="3">
      <t>ヒガシテラカタ</t>
    </rPh>
    <phoneticPr fontId="37"/>
  </si>
  <si>
    <t>落合</t>
    <rPh sb="0" eb="2">
      <t>オチアイ</t>
    </rPh>
    <phoneticPr fontId="37"/>
  </si>
  <si>
    <t>17多摩</t>
    <rPh sb="2" eb="4">
      <t>タマ</t>
    </rPh>
    <phoneticPr fontId="37"/>
  </si>
  <si>
    <t>TKスペラーレ</t>
    <phoneticPr fontId="37"/>
  </si>
  <si>
    <t>１７多摩</t>
    <rPh sb="2" eb="4">
      <t>タマ</t>
    </rPh>
    <phoneticPr fontId="37"/>
  </si>
  <si>
    <t>1-4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</si>
</sst>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h:mm;@"/>
    <numFmt numFmtId="178" formatCode="0&quot;の両者&quot;"/>
    <numFmt numFmtId="179" formatCode="0_);[Red]\(0\)"/>
    <numFmt numFmtId="180" formatCode="0_ "/>
  </numFmts>
  <fonts count="76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family val="2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family val="2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Arial"/>
      <family val="2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0"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20" fillId="0" borderId="0"/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38" fontId="66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65" fillId="0" borderId="0"/>
    <xf numFmtId="0" fontId="31" fillId="0" borderId="0"/>
    <xf numFmtId="0" fontId="66" fillId="0" borderId="0" applyFill="0"/>
    <xf numFmtId="0" fontId="66" fillId="0" borderId="0" applyProtection="0"/>
    <xf numFmtId="0" fontId="20" fillId="0" borderId="0"/>
    <xf numFmtId="0" fontId="20" fillId="0" borderId="0"/>
    <xf numFmtId="0" fontId="20" fillId="0" borderId="0"/>
  </cellStyleXfs>
  <cellXfs count="6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shrinkToFi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25" applyFont="1" applyFill="1" applyAlignment="1">
      <alignment horizontal="center" vertical="center" wrapText="1"/>
    </xf>
    <xf numFmtId="0" fontId="15" fillId="0" borderId="0" xfId="25" applyFont="1" applyFill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29" applyFont="1" applyAlignment="1">
      <alignment vertical="center"/>
    </xf>
    <xf numFmtId="0" fontId="19" fillId="0" borderId="0" xfId="25" applyFont="1" applyFill="1" applyAlignment="1">
      <alignment horizontal="center" vertical="center"/>
    </xf>
    <xf numFmtId="0" fontId="20" fillId="0" borderId="0" xfId="29" applyAlignment="1">
      <alignment horizontal="center"/>
    </xf>
    <xf numFmtId="0" fontId="21" fillId="0" borderId="0" xfId="29" applyFont="1" applyAlignment="1">
      <alignment horizontal="center"/>
    </xf>
    <xf numFmtId="49" fontId="22" fillId="0" borderId="0" xfId="25" applyNumberFormat="1" applyFont="1" applyFill="1" applyAlignment="1">
      <alignment vertical="center"/>
    </xf>
    <xf numFmtId="49" fontId="16" fillId="0" borderId="0" xfId="25" applyNumberFormat="1" applyFont="1" applyFill="1"/>
    <xf numFmtId="49" fontId="0" fillId="0" borderId="0" xfId="25" applyNumberFormat="1" applyFont="1" applyFill="1"/>
    <xf numFmtId="49" fontId="16" fillId="0" borderId="1" xfId="25" applyNumberFormat="1" applyFont="1" applyFill="1" applyBorder="1" applyAlignment="1">
      <alignment vertical="center"/>
    </xf>
    <xf numFmtId="0" fontId="25" fillId="0" borderId="37" xfId="27" applyFont="1" applyBorder="1" applyAlignment="1">
      <alignment horizontal="center" vertical="center" shrinkToFit="1"/>
    </xf>
    <xf numFmtId="179" fontId="25" fillId="0" borderId="32" xfId="27" applyNumberFormat="1" applyFont="1" applyBorder="1" applyAlignment="1">
      <alignment horizontal="center" vertical="center" shrinkToFit="1"/>
    </xf>
    <xf numFmtId="0" fontId="25" fillId="0" borderId="38" xfId="27" applyFont="1" applyBorder="1" applyAlignment="1">
      <alignment horizontal="center" vertical="center" shrinkToFit="1"/>
    </xf>
    <xf numFmtId="179" fontId="25" fillId="0" borderId="43" xfId="27" applyNumberFormat="1" applyFont="1" applyBorder="1" applyAlignment="1">
      <alignment horizontal="center" vertical="center" shrinkToFit="1"/>
    </xf>
    <xf numFmtId="179" fontId="25" fillId="0" borderId="16" xfId="27" applyNumberFormat="1" applyFont="1" applyBorder="1" applyAlignment="1">
      <alignment horizontal="center" vertical="center" shrinkToFit="1"/>
    </xf>
    <xf numFmtId="49" fontId="26" fillId="0" borderId="0" xfId="25" applyNumberFormat="1" applyFont="1" applyFill="1" applyAlignment="1">
      <alignment horizontal="center" vertical="center" wrapText="1"/>
    </xf>
    <xf numFmtId="0" fontId="21" fillId="0" borderId="0" xfId="27" applyFont="1" applyAlignment="1">
      <alignment horizontal="center" vertical="center"/>
    </xf>
    <xf numFmtId="0" fontId="20" fillId="0" borderId="0" xfId="27" applyAlignment="1">
      <alignment horizontal="center" vertical="center"/>
    </xf>
    <xf numFmtId="0" fontId="27" fillId="0" borderId="0" xfId="25" applyFont="1" applyFill="1" applyAlignment="1">
      <alignment vertical="top"/>
    </xf>
    <xf numFmtId="0" fontId="28" fillId="0" borderId="0" xfId="25" applyFont="1" applyFill="1"/>
    <xf numFmtId="0" fontId="23" fillId="0" borderId="0" xfId="0" applyFont="1">
      <alignment vertical="center"/>
    </xf>
    <xf numFmtId="0" fontId="28" fillId="0" borderId="0" xfId="25" applyFont="1" applyFill="1" applyAlignment="1">
      <alignment horizontal="center" vertical="top"/>
    </xf>
    <xf numFmtId="49" fontId="29" fillId="0" borderId="0" xfId="25" applyNumberFormat="1" applyFont="1" applyFill="1" applyAlignment="1">
      <alignment horizontal="right"/>
    </xf>
    <xf numFmtId="0" fontId="30" fillId="0" borderId="0" xfId="25" applyFont="1" applyFill="1" applyAlignment="1">
      <alignment horizontal="center" vertical="top"/>
    </xf>
    <xf numFmtId="0" fontId="19" fillId="0" borderId="0" xfId="25" applyFont="1" applyFill="1" applyAlignment="1">
      <alignment vertical="center" wrapText="1"/>
    </xf>
    <xf numFmtId="49" fontId="22" fillId="0" borderId="1" xfId="25" applyNumberFormat="1" applyFont="1" applyFill="1" applyBorder="1" applyAlignment="1">
      <alignment vertical="center"/>
    </xf>
    <xf numFmtId="0" fontId="25" fillId="0" borderId="24" xfId="27" applyFont="1" applyBorder="1" applyAlignment="1">
      <alignment horizontal="center" vertical="center" shrinkToFit="1"/>
    </xf>
    <xf numFmtId="179" fontId="25" fillId="0" borderId="15" xfId="27" applyNumberFormat="1" applyFont="1" applyBorder="1" applyAlignment="1">
      <alignment horizontal="center" vertical="center" shrinkToFit="1"/>
    </xf>
    <xf numFmtId="179" fontId="25" fillId="0" borderId="24" xfId="27" applyNumberFormat="1" applyFont="1" applyBorder="1" applyAlignment="1">
      <alignment horizontal="center" vertical="center" shrinkToFit="1"/>
    </xf>
    <xf numFmtId="179" fontId="25" fillId="0" borderId="48" xfId="27" applyNumberFormat="1" applyFont="1" applyBorder="1" applyAlignment="1">
      <alignment horizontal="center" vertical="center" shrinkToFit="1"/>
    </xf>
    <xf numFmtId="179" fontId="25" fillId="0" borderId="38" xfId="27" applyNumberFormat="1" applyFont="1" applyBorder="1" applyAlignment="1">
      <alignment horizontal="center" vertical="center" shrinkToFit="1"/>
    </xf>
    <xf numFmtId="0" fontId="31" fillId="0" borderId="0" xfId="25" applyFont="1" applyFill="1" applyAlignment="1">
      <alignment vertical="top"/>
    </xf>
    <xf numFmtId="0" fontId="32" fillId="0" borderId="0" xfId="25" applyFont="1" applyFill="1" applyAlignment="1">
      <alignment horizontal="center" vertical="center"/>
    </xf>
    <xf numFmtId="0" fontId="33" fillId="0" borderId="0" xfId="25" applyFont="1" applyFill="1" applyAlignment="1">
      <alignment vertical="top"/>
    </xf>
    <xf numFmtId="0" fontId="30" fillId="0" borderId="0" xfId="25" applyFont="1" applyFill="1" applyAlignment="1">
      <alignment vertical="top"/>
    </xf>
    <xf numFmtId="0" fontId="30" fillId="0" borderId="0" xfId="25" applyFont="1" applyFill="1" applyAlignment="1">
      <alignment horizontal="center" vertical="center"/>
    </xf>
    <xf numFmtId="0" fontId="23" fillId="0" borderId="41" xfId="25" applyFont="1" applyFill="1" applyBorder="1" applyAlignment="1">
      <alignment horizontal="center"/>
    </xf>
    <xf numFmtId="0" fontId="34" fillId="0" borderId="23" xfId="25" applyFont="1" applyFill="1" applyBorder="1" applyAlignment="1">
      <alignment horizontal="center" vertical="center"/>
    </xf>
    <xf numFmtId="0" fontId="34" fillId="0" borderId="0" xfId="25" applyFont="1" applyFill="1" applyAlignment="1">
      <alignment horizontal="center" vertical="center"/>
    </xf>
    <xf numFmtId="0" fontId="30" fillId="0" borderId="23" xfId="25" applyFont="1" applyFill="1" applyBorder="1" applyAlignment="1">
      <alignment horizontal="right" vertical="center"/>
    </xf>
    <xf numFmtId="0" fontId="23" fillId="0" borderId="41" xfId="25" applyFont="1" applyFill="1" applyBorder="1"/>
    <xf numFmtId="0" fontId="30" fillId="0" borderId="41" xfId="25" applyFont="1" applyFill="1" applyBorder="1"/>
    <xf numFmtId="0" fontId="30" fillId="0" borderId="38" xfId="25" applyFont="1" applyFill="1" applyBorder="1" applyAlignment="1">
      <alignment horizontal="center"/>
    </xf>
    <xf numFmtId="0" fontId="32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3" fillId="0" borderId="0" xfId="25" applyFont="1" applyFill="1" applyAlignment="1">
      <alignment horizontal="left"/>
    </xf>
    <xf numFmtId="0" fontId="23" fillId="0" borderId="0" xfId="25" applyFont="1" applyFill="1" applyAlignment="1">
      <alignment horizontal="center"/>
    </xf>
    <xf numFmtId="0" fontId="23" fillId="0" borderId="0" xfId="25" applyFont="1" applyFill="1" applyAlignment="1">
      <alignment horizontal="right"/>
    </xf>
    <xf numFmtId="49" fontId="29" fillId="0" borderId="0" xfId="25" applyNumberFormat="1" applyFont="1" applyFill="1" applyAlignment="1">
      <alignment horizontal="left"/>
    </xf>
    <xf numFmtId="0" fontId="35" fillId="0" borderId="0" xfId="29" applyFont="1" applyAlignment="1">
      <alignment horizontal="center"/>
    </xf>
    <xf numFmtId="49" fontId="36" fillId="0" borderId="0" xfId="25" applyNumberFormat="1" applyFont="1" applyFill="1"/>
    <xf numFmtId="49" fontId="17" fillId="0" borderId="0" xfId="25" applyNumberFormat="1" applyFont="1" applyFill="1"/>
    <xf numFmtId="0" fontId="40" fillId="0" borderId="0" xfId="27" applyFont="1" applyAlignment="1">
      <alignment horizontal="center" vertical="center"/>
    </xf>
    <xf numFmtId="0" fontId="41" fillId="0" borderId="0" xfId="27" applyFont="1" applyAlignment="1">
      <alignment horizontal="center" vertical="center"/>
    </xf>
    <xf numFmtId="0" fontId="42" fillId="0" borderId="0" xfId="27" applyFont="1" applyAlignment="1">
      <alignment horizontal="center" vertical="center"/>
    </xf>
    <xf numFmtId="0" fontId="43" fillId="0" borderId="0" xfId="25" applyFont="1" applyFill="1" applyAlignment="1">
      <alignment horizontal="center" vertical="center"/>
    </xf>
    <xf numFmtId="0" fontId="34" fillId="0" borderId="0" xfId="25" applyFont="1" applyFill="1" applyAlignment="1">
      <alignment horizontal="center"/>
    </xf>
    <xf numFmtId="0" fontId="33" fillId="0" borderId="0" xfId="25" applyFont="1" applyFill="1" applyAlignment="1">
      <alignment vertical="center"/>
    </xf>
    <xf numFmtId="0" fontId="32" fillId="0" borderId="0" xfId="25" applyFont="1" applyFill="1"/>
    <xf numFmtId="0" fontId="33" fillId="0" borderId="23" xfId="25" applyFont="1" applyFill="1" applyBorder="1" applyAlignment="1">
      <alignment vertical="center"/>
    </xf>
    <xf numFmtId="0" fontId="30" fillId="0" borderId="41" xfId="25" applyFont="1" applyFill="1" applyBorder="1" applyAlignment="1">
      <alignment horizontal="center"/>
    </xf>
    <xf numFmtId="0" fontId="23" fillId="0" borderId="41" xfId="0" applyFont="1" applyBorder="1" applyAlignment="1"/>
    <xf numFmtId="0" fontId="30" fillId="0" borderId="38" xfId="29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23" fillId="0" borderId="41" xfId="25" applyFont="1" applyFill="1" applyBorder="1" applyAlignment="1">
      <alignment horizontal="left"/>
    </xf>
    <xf numFmtId="0" fontId="30" fillId="0" borderId="41" xfId="25" applyFont="1" applyFill="1" applyBorder="1" applyAlignment="1">
      <alignment horizontal="center" vertical="center"/>
    </xf>
    <xf numFmtId="0" fontId="30" fillId="0" borderId="41" xfId="25" applyFont="1" applyFill="1" applyBorder="1" applyAlignment="1">
      <alignment horizontal="center" vertical="distributed"/>
    </xf>
    <xf numFmtId="0" fontId="23" fillId="0" borderId="41" xfId="25" applyFont="1" applyFill="1" applyBorder="1" applyAlignment="1">
      <alignment horizontal="right"/>
    </xf>
    <xf numFmtId="0" fontId="30" fillId="0" borderId="0" xfId="25" applyFont="1" applyFill="1" applyAlignment="1">
      <alignment horizontal="center"/>
    </xf>
    <xf numFmtId="0" fontId="23" fillId="0" borderId="0" xfId="0" applyFont="1" applyAlignment="1">
      <alignment horizontal="center" vertical="top"/>
    </xf>
    <xf numFmtId="0" fontId="25" fillId="0" borderId="41" xfId="27" applyFont="1" applyBorder="1" applyAlignment="1">
      <alignment horizontal="center" vertical="center" shrinkToFit="1"/>
    </xf>
    <xf numFmtId="49" fontId="34" fillId="0" borderId="0" xfId="25" applyNumberFormat="1" applyFont="1" applyFill="1" applyAlignment="1">
      <alignment horizontal="center"/>
    </xf>
    <xf numFmtId="49" fontId="43" fillId="0" borderId="0" xfId="25" applyNumberFormat="1" applyFont="1" applyFill="1" applyAlignment="1">
      <alignment horizontal="center" vertical="center"/>
    </xf>
    <xf numFmtId="0" fontId="66" fillId="0" borderId="0" xfId="25" applyFill="1" applyAlignment="1">
      <alignment horizontal="center" vertical="center" shrinkToFit="1"/>
    </xf>
    <xf numFmtId="0" fontId="33" fillId="0" borderId="66" xfId="25" applyFont="1" applyFill="1" applyBorder="1" applyAlignment="1">
      <alignment vertical="center"/>
    </xf>
    <xf numFmtId="0" fontId="30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3" fillId="0" borderId="38" xfId="25" applyFont="1" applyFill="1" applyBorder="1"/>
    <xf numFmtId="0" fontId="0" fillId="0" borderId="54" xfId="0" applyBorder="1" applyAlignment="1">
      <alignment horizontal="center" vertical="top"/>
    </xf>
    <xf numFmtId="0" fontId="47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6" fillId="0" borderId="0" xfId="25" applyNumberFormat="1" applyFont="1" applyFill="1" applyAlignment="1">
      <alignment horizontal="center" vertical="center" shrinkToFit="1"/>
    </xf>
    <xf numFmtId="0" fontId="21" fillId="0" borderId="0" xfId="27" applyFont="1" applyAlignment="1">
      <alignment horizontal="center" vertical="center" shrinkToFit="1"/>
    </xf>
    <xf numFmtId="0" fontId="49" fillId="0" borderId="0" xfId="29" applyFont="1" applyAlignment="1">
      <alignment vertical="center"/>
    </xf>
    <xf numFmtId="0" fontId="30" fillId="0" borderId="23" xfId="25" applyFont="1" applyFill="1" applyBorder="1" applyAlignment="1">
      <alignment horizontal="center" vertical="center"/>
    </xf>
    <xf numFmtId="0" fontId="30" fillId="0" borderId="38" xfId="25" applyFont="1" applyFill="1" applyBorder="1" applyAlignment="1">
      <alignment horizontal="left"/>
    </xf>
    <xf numFmtId="0" fontId="23" fillId="0" borderId="41" xfId="0" applyFont="1" applyBorder="1" applyAlignment="1">
      <alignment horizontal="center"/>
    </xf>
    <xf numFmtId="0" fontId="20" fillId="0" borderId="0" xfId="27" applyAlignment="1">
      <alignment horizontal="center" vertical="center" shrinkToFit="1"/>
    </xf>
    <xf numFmtId="49" fontId="16" fillId="0" borderId="0" xfId="25" applyNumberFormat="1" applyFont="1" applyFill="1" applyAlignment="1">
      <alignment vertical="center"/>
    </xf>
    <xf numFmtId="49" fontId="26" fillId="0" borderId="57" xfId="25" applyNumberFormat="1" applyFont="1" applyFill="1" applyBorder="1" applyAlignment="1">
      <alignment horizontal="center" vertical="center" shrinkToFit="1"/>
    </xf>
    <xf numFmtId="49" fontId="37" fillId="0" borderId="58" xfId="25" applyNumberFormat="1" applyFont="1" applyFill="1" applyBorder="1" applyAlignment="1">
      <alignment horizontal="center" vertical="center" shrinkToFit="1"/>
    </xf>
    <xf numFmtId="49" fontId="26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8" fillId="0" borderId="4" xfId="0" applyNumberFormat="1" applyFont="1" applyBorder="1" applyAlignment="1">
      <alignment horizontal="center" vertical="center" shrinkToFit="1"/>
    </xf>
    <xf numFmtId="179" fontId="38" fillId="0" borderId="4" xfId="25" applyNumberFormat="1" applyFont="1" applyFill="1" applyBorder="1" applyAlignment="1">
      <alignment horizontal="center" vertical="center" shrinkToFit="1"/>
    </xf>
    <xf numFmtId="179" fontId="38" fillId="0" borderId="20" xfId="25" applyNumberFormat="1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8" fillId="0" borderId="60" xfId="0" applyNumberFormat="1" applyFont="1" applyBorder="1" applyAlignment="1">
      <alignment horizontal="center" vertical="center" shrinkToFit="1"/>
    </xf>
    <xf numFmtId="179" fontId="38" fillId="0" borderId="60" xfId="25" applyNumberFormat="1" applyFont="1" applyFill="1" applyBorder="1" applyAlignment="1">
      <alignment horizontal="center" vertical="center" shrinkToFit="1"/>
    </xf>
    <xf numFmtId="179" fontId="38" fillId="0" borderId="61" xfId="25" applyNumberFormat="1" applyFont="1" applyFill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8" fillId="0" borderId="62" xfId="0" applyNumberFormat="1" applyFont="1" applyBorder="1" applyAlignment="1">
      <alignment horizontal="center" vertical="center" shrinkToFit="1"/>
    </xf>
    <xf numFmtId="179" fontId="38" fillId="0" borderId="62" xfId="25" applyNumberFormat="1" applyFont="1" applyFill="1" applyBorder="1" applyAlignment="1">
      <alignment horizontal="center" vertical="center" shrinkToFit="1"/>
    </xf>
    <xf numFmtId="179" fontId="38" fillId="0" borderId="63" xfId="25" applyNumberFormat="1" applyFont="1" applyFill="1" applyBorder="1" applyAlignment="1">
      <alignment horizontal="center" vertical="center" shrinkToFit="1"/>
    </xf>
    <xf numFmtId="0" fontId="39" fillId="0" borderId="64" xfId="0" applyFont="1" applyBorder="1" applyAlignment="1">
      <alignment horizontal="center" vertical="center" shrinkToFit="1"/>
    </xf>
    <xf numFmtId="0" fontId="42" fillId="0" borderId="0" xfId="27" applyFont="1" applyAlignment="1">
      <alignment horizontal="center" vertical="center" shrinkToFit="1"/>
    </xf>
    <xf numFmtId="0" fontId="43" fillId="0" borderId="0" xfId="25" applyFont="1" applyFill="1" applyAlignment="1">
      <alignment horizontal="center" vertical="center" shrinkToFit="1"/>
    </xf>
    <xf numFmtId="0" fontId="34" fillId="0" borderId="0" xfId="25" applyFont="1" applyFill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1" fillId="2" borderId="12" xfId="0" applyFont="1" applyFill="1" applyBorder="1" applyAlignment="1">
      <alignment horizontal="center" vertical="center" wrapText="1"/>
    </xf>
    <xf numFmtId="179" fontId="25" fillId="0" borderId="37" xfId="27" applyNumberFormat="1" applyFont="1" applyBorder="1" applyAlignment="1">
      <alignment horizontal="center" vertical="center" shrinkToFit="1"/>
    </xf>
    <xf numFmtId="179" fontId="25" fillId="0" borderId="41" xfId="27" applyNumberFormat="1" applyFont="1" applyBorder="1" applyAlignment="1">
      <alignment horizontal="center" vertical="center" shrinkToFit="1"/>
    </xf>
    <xf numFmtId="179" fontId="25" fillId="0" borderId="42" xfId="27" applyNumberFormat="1" applyFont="1" applyBorder="1" applyAlignment="1">
      <alignment horizontal="center" vertical="center" shrinkToFit="1"/>
    </xf>
    <xf numFmtId="179" fontId="25" fillId="0" borderId="72" xfId="27" applyNumberFormat="1" applyFont="1" applyBorder="1" applyAlignment="1">
      <alignment horizontal="center" vertical="center" shrinkToFit="1"/>
    </xf>
    <xf numFmtId="179" fontId="25" fillId="0" borderId="73" xfId="27" applyNumberFormat="1" applyFont="1" applyBorder="1" applyAlignment="1">
      <alignment horizontal="center" vertical="center" shrinkToFit="1"/>
    </xf>
    <xf numFmtId="0" fontId="25" fillId="0" borderId="15" xfId="27" applyFont="1" applyBorder="1" applyAlignment="1">
      <alignment horizontal="center" vertical="center" shrinkToFit="1"/>
    </xf>
    <xf numFmtId="49" fontId="26" fillId="0" borderId="75" xfId="25" applyNumberFormat="1" applyFont="1" applyFill="1" applyBorder="1" applyAlignment="1">
      <alignment horizontal="center" vertical="center" shrinkToFit="1"/>
    </xf>
    <xf numFmtId="0" fontId="25" fillId="0" borderId="76" xfId="27" applyFont="1" applyBorder="1" applyAlignment="1">
      <alignment horizontal="center" vertical="center" shrinkToFit="1"/>
    </xf>
    <xf numFmtId="179" fontId="25" fillId="0" borderId="77" xfId="27" applyNumberFormat="1" applyFont="1" applyBorder="1" applyAlignment="1">
      <alignment horizontal="center" vertical="center" shrinkToFit="1"/>
    </xf>
    <xf numFmtId="179" fontId="38" fillId="0" borderId="80" xfId="25" applyNumberFormat="1" applyFont="1" applyFill="1" applyBorder="1" applyAlignment="1">
      <alignment horizontal="center" vertical="center" shrinkToFit="1"/>
    </xf>
    <xf numFmtId="0" fontId="39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5" fillId="0" borderId="7" xfId="25" applyFont="1" applyFill="1" applyBorder="1" applyAlignment="1">
      <alignment horizontal="center" vertical="center" shrinkToFit="1"/>
    </xf>
    <xf numFmtId="0" fontId="15" fillId="0" borderId="7" xfId="25" applyFont="1" applyFill="1" applyBorder="1" applyAlignment="1">
      <alignment horizontal="center" vertical="center" wrapText="1"/>
    </xf>
    <xf numFmtId="0" fontId="1" fillId="3" borderId="7" xfId="25" applyFont="1" applyFill="1" applyBorder="1" applyAlignment="1">
      <alignment horizontal="distributed" vertical="center" wrapText="1" indent="1"/>
    </xf>
    <xf numFmtId="0" fontId="1" fillId="0" borderId="13" xfId="25" applyFont="1" applyFill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3" borderId="0" xfId="25" applyFont="1" applyFill="1" applyAlignment="1">
      <alignment horizontal="distributed" vertical="center" wrapText="1" indent="1"/>
    </xf>
    <xf numFmtId="0" fontId="1" fillId="0" borderId="45" xfId="25" applyFont="1" applyFill="1" applyBorder="1" applyAlignment="1">
      <alignment horizontal="distributed" vertical="center" wrapText="1" indent="1"/>
    </xf>
    <xf numFmtId="0" fontId="1" fillId="0" borderId="25" xfId="28" applyFont="1" applyBorder="1" applyAlignment="1">
      <alignment horizontal="center" vertical="center" wrapText="1"/>
    </xf>
    <xf numFmtId="49" fontId="24" fillId="0" borderId="0" xfId="25" applyNumberFormat="1" applyFont="1" applyFill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49" fontId="37" fillId="0" borderId="0" xfId="25" applyNumberFormat="1" applyFont="1" applyFill="1" applyAlignment="1">
      <alignment horizontal="center" vertical="center" shrinkToFit="1"/>
    </xf>
    <xf numFmtId="0" fontId="48" fillId="0" borderId="0" xfId="25" applyFont="1" applyFill="1" applyAlignment="1">
      <alignment horizontal="center" vertical="center"/>
    </xf>
    <xf numFmtId="179" fontId="48" fillId="0" borderId="0" xfId="25" applyNumberFormat="1" applyFont="1" applyFill="1" applyAlignment="1">
      <alignment horizontal="center" vertical="center" shrinkToFit="1"/>
    </xf>
    <xf numFmtId="0" fontId="50" fillId="3" borderId="0" xfId="0" applyFont="1" applyFill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0" fontId="20" fillId="0" borderId="0" xfId="29" applyAlignment="1">
      <alignment horizontal="center" vertical="center" shrinkToFit="1"/>
    </xf>
    <xf numFmtId="49" fontId="36" fillId="0" borderId="0" xfId="25" applyNumberFormat="1" applyFont="1" applyFill="1" applyAlignment="1">
      <alignment horizontal="center" vertical="center" shrinkToFit="1"/>
    </xf>
    <xf numFmtId="0" fontId="52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1" xfId="28" applyFont="1" applyBorder="1" applyAlignment="1">
      <alignment horizontal="center" wrapText="1"/>
    </xf>
    <xf numFmtId="0" fontId="53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 shrinkToFit="1"/>
    </xf>
    <xf numFmtId="0" fontId="5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4" fillId="0" borderId="0" xfId="0" applyFont="1" applyAlignment="1">
      <alignment horizontal="center" vertical="center" shrinkToFit="1"/>
    </xf>
    <xf numFmtId="0" fontId="52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57" fillId="6" borderId="6" xfId="7" applyFont="1" applyFill="1" applyBorder="1" applyAlignment="1">
      <alignment horizontal="center" vertical="center"/>
    </xf>
    <xf numFmtId="177" fontId="57" fillId="6" borderId="8" xfId="28" applyNumberFormat="1" applyFont="1" applyFill="1" applyBorder="1" applyAlignment="1">
      <alignment horizontal="center" vertical="center" wrapText="1"/>
    </xf>
    <xf numFmtId="0" fontId="57" fillId="6" borderId="8" xfId="7" applyFont="1" applyFill="1" applyBorder="1" applyAlignment="1">
      <alignment horizontal="center" vertical="center"/>
    </xf>
    <xf numFmtId="0" fontId="57" fillId="6" borderId="6" xfId="7" applyFont="1" applyFill="1" applyBorder="1" applyAlignment="1">
      <alignment horizontal="center" vertical="center" textRotation="255"/>
    </xf>
    <xf numFmtId="177" fontId="57" fillId="6" borderId="8" xfId="28" applyNumberFormat="1" applyFont="1" applyFill="1" applyBorder="1" applyAlignment="1">
      <alignment horizontal="center" vertical="center" textRotation="255" wrapText="1"/>
    </xf>
    <xf numFmtId="20" fontId="57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2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3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1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60" fillId="0" borderId="8" xfId="28" applyNumberFormat="1" applyFont="1" applyBorder="1" applyAlignment="1">
      <alignment horizontal="center" vertical="center" wrapText="1"/>
    </xf>
    <xf numFmtId="0" fontId="19" fillId="0" borderId="13" xfId="0" applyFont="1" applyBorder="1">
      <alignment vertical="center"/>
    </xf>
    <xf numFmtId="0" fontId="19" fillId="0" borderId="1" xfId="0" applyFont="1" applyBorder="1">
      <alignment vertical="center"/>
    </xf>
    <xf numFmtId="177" fontId="60" fillId="0" borderId="19" xfId="28" applyNumberFormat="1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60" fillId="0" borderId="1" xfId="28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2" fillId="0" borderId="13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3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4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57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3" fillId="0" borderId="23" xfId="25" applyFont="1" applyFill="1" applyBorder="1" applyAlignment="1">
      <alignment horizontal="left" vertical="top" wrapText="1" indent="1"/>
    </xf>
    <xf numFmtId="0" fontId="19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2" fillId="0" borderId="45" xfId="0" applyFont="1" applyBorder="1" applyAlignment="1">
      <alignment horizontal="center" vertical="center" shrinkToFit="1"/>
    </xf>
    <xf numFmtId="179" fontId="25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8" fillId="0" borderId="0" xfId="0" applyNumberFormat="1" applyFont="1" applyAlignment="1">
      <alignment horizontal="center" vertical="center" shrinkToFit="1"/>
    </xf>
    <xf numFmtId="179" fontId="38" fillId="0" borderId="0" xfId="25" applyNumberFormat="1" applyFont="1" applyFill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67" fillId="0" borderId="9" xfId="25" applyFont="1" applyFill="1" applyBorder="1" applyAlignment="1">
      <alignment horizontal="center" vertical="distributed"/>
    </xf>
    <xf numFmtId="0" fontId="67" fillId="0" borderId="21" xfId="25" applyFont="1" applyFill="1" applyBorder="1" applyAlignment="1">
      <alignment horizontal="center" vertical="distributed"/>
    </xf>
    <xf numFmtId="0" fontId="67" fillId="0" borderId="7" xfId="25" applyFont="1" applyFill="1" applyBorder="1" applyAlignment="1">
      <alignment horizontal="center" vertical="distributed"/>
    </xf>
    <xf numFmtId="0" fontId="67" fillId="0" borderId="23" xfId="25" applyFont="1" applyFill="1" applyBorder="1" applyAlignment="1">
      <alignment horizontal="center" vertical="distributed"/>
    </xf>
    <xf numFmtId="0" fontId="39" fillId="0" borderId="10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30" fillId="0" borderId="54" xfId="25" applyFont="1" applyFill="1" applyBorder="1" applyAlignment="1">
      <alignment horizontal="center" vertical="top"/>
    </xf>
    <xf numFmtId="0" fontId="66" fillId="0" borderId="0" xfId="25" applyFill="1"/>
    <xf numFmtId="0" fontId="34" fillId="0" borderId="54" xfId="25" applyFont="1" applyFill="1" applyBorder="1" applyAlignment="1">
      <alignment horizontal="center" vertical="center"/>
    </xf>
    <xf numFmtId="0" fontId="34" fillId="0" borderId="21" xfId="25" applyFont="1" applyFill="1" applyBorder="1" applyAlignment="1">
      <alignment horizontal="center" vertical="center"/>
    </xf>
    <xf numFmtId="0" fontId="46" fillId="0" borderId="38" xfId="25" applyFont="1" applyFill="1" applyBorder="1" applyAlignment="1">
      <alignment horizontal="center" vertical="center"/>
    </xf>
    <xf numFmtId="0" fontId="34" fillId="0" borderId="9" xfId="25" applyFont="1" applyFill="1" applyBorder="1" applyAlignment="1">
      <alignment horizontal="center" vertical="center"/>
    </xf>
    <xf numFmtId="0" fontId="30" fillId="0" borderId="48" xfId="25" applyFont="1" applyFill="1" applyBorder="1" applyAlignment="1">
      <alignment horizontal="center"/>
    </xf>
    <xf numFmtId="0" fontId="30" fillId="0" borderId="7" xfId="25" applyFont="1" applyFill="1" applyBorder="1" applyAlignment="1">
      <alignment horizontal="center" vertical="top"/>
    </xf>
    <xf numFmtId="0" fontId="30" fillId="0" borderId="21" xfId="25" applyFont="1" applyFill="1" applyBorder="1" applyAlignment="1">
      <alignment horizontal="center" vertical="top"/>
    </xf>
    <xf numFmtId="0" fontId="30" fillId="0" borderId="9" xfId="25" applyFont="1" applyFill="1" applyBorder="1" applyAlignment="1">
      <alignment horizontal="center" vertical="top"/>
    </xf>
    <xf numFmtId="0" fontId="16" fillId="0" borderId="54" xfId="0" applyFont="1" applyBorder="1" applyAlignment="1">
      <alignment horizontal="center" vertical="top"/>
    </xf>
    <xf numFmtId="0" fontId="23" fillId="0" borderId="7" xfId="25" applyFont="1" applyFill="1" applyBorder="1" applyAlignment="1">
      <alignment horizontal="center"/>
    </xf>
    <xf numFmtId="49" fontId="29" fillId="0" borderId="41" xfId="25" applyNumberFormat="1" applyFont="1" applyFill="1" applyBorder="1" applyAlignment="1">
      <alignment horizontal="right"/>
    </xf>
    <xf numFmtId="0" fontId="23" fillId="0" borderId="38" xfId="25" applyFont="1" applyFill="1" applyBorder="1" applyAlignment="1">
      <alignment horizontal="left"/>
    </xf>
    <xf numFmtId="0" fontId="23" fillId="0" borderId="48" xfId="25" applyFont="1" applyFill="1" applyBorder="1" applyAlignment="1">
      <alignment horizontal="center"/>
    </xf>
    <xf numFmtId="0" fontId="23" fillId="0" borderId="23" xfId="25" applyFont="1" applyFill="1" applyBorder="1" applyAlignment="1">
      <alignment horizontal="left"/>
    </xf>
    <xf numFmtId="0" fontId="16" fillId="0" borderId="9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6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6" fillId="0" borderId="7" xfId="0" applyFont="1" applyBorder="1">
      <alignment vertical="center"/>
    </xf>
    <xf numFmtId="0" fontId="16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8" fillId="0" borderId="0" xfId="0" applyFont="1" applyAlignment="1">
      <alignment horizontal="center" vertical="center" wrapText="1"/>
    </xf>
    <xf numFmtId="178" fontId="1" fillId="0" borderId="0" xfId="28" applyNumberFormat="1" applyFont="1" applyAlignment="1">
      <alignment horizontal="center" vertical="center" wrapText="1"/>
    </xf>
    <xf numFmtId="0" fontId="7" fillId="0" borderId="13" xfId="7" applyFont="1" applyBorder="1" applyAlignment="1">
      <alignment horizontal="center" vertical="center"/>
    </xf>
    <xf numFmtId="179" fontId="25" fillId="0" borderId="54" xfId="27" applyNumberFormat="1" applyFont="1" applyBorder="1" applyAlignment="1">
      <alignment horizontal="center" vertical="center" shrinkToFit="1"/>
    </xf>
    <xf numFmtId="179" fontId="25" fillId="0" borderId="23" xfId="27" applyNumberFormat="1" applyFont="1" applyBorder="1" applyAlignment="1">
      <alignment horizontal="center" vertical="center" shrinkToFit="1"/>
    </xf>
    <xf numFmtId="0" fontId="25" fillId="0" borderId="16" xfId="27" applyFont="1" applyBorder="1" applyAlignment="1">
      <alignment horizontal="center" vertical="center" shrinkToFit="1"/>
    </xf>
    <xf numFmtId="179" fontId="25" fillId="0" borderId="6" xfId="27" applyNumberFormat="1" applyFont="1" applyBorder="1" applyAlignment="1">
      <alignment horizontal="center" vertical="center" shrinkToFit="1"/>
    </xf>
    <xf numFmtId="179" fontId="25" fillId="0" borderId="7" xfId="27" applyNumberFormat="1" applyFont="1" applyBorder="1" applyAlignment="1">
      <alignment horizontal="center" vertical="center" shrinkToFit="1"/>
    </xf>
    <xf numFmtId="179" fontId="25" fillId="0" borderId="82" xfId="27" applyNumberFormat="1" applyFont="1" applyBorder="1" applyAlignment="1">
      <alignment horizontal="center" vertical="center" shrinkToFit="1"/>
    </xf>
    <xf numFmtId="0" fontId="23" fillId="0" borderId="0" xfId="0" applyFont="1" applyAlignment="1"/>
    <xf numFmtId="0" fontId="30" fillId="0" borderId="0" xfId="29" applyFont="1" applyAlignment="1">
      <alignment horizontal="center"/>
    </xf>
    <xf numFmtId="0" fontId="30" fillId="0" borderId="0" xfId="25" applyFont="1" applyFill="1" applyAlignment="1">
      <alignment horizontal="right" vertical="center"/>
    </xf>
    <xf numFmtId="0" fontId="30" fillId="0" borderId="0" xfId="25" applyFont="1" applyFill="1" applyAlignment="1">
      <alignment horizontal="center" vertical="distributed"/>
    </xf>
    <xf numFmtId="0" fontId="46" fillId="0" borderId="0" xfId="25" applyFont="1" applyFill="1" applyAlignment="1">
      <alignment horizontal="center" vertical="center"/>
    </xf>
    <xf numFmtId="0" fontId="23" fillId="0" borderId="0" xfId="25" applyFont="1" applyFill="1"/>
    <xf numFmtId="0" fontId="30" fillId="0" borderId="0" xfId="25" applyFont="1" applyFill="1"/>
    <xf numFmtId="0" fontId="30" fillId="0" borderId="0" xfId="25" applyFont="1" applyFill="1" applyAlignment="1">
      <alignment horizontal="left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Continuous" vertical="center"/>
    </xf>
    <xf numFmtId="179" fontId="25" fillId="0" borderId="1" xfId="27" applyNumberFormat="1" applyFont="1" applyBorder="1" applyAlignment="1">
      <alignment horizontal="center" vertical="center" shrinkToFit="1"/>
    </xf>
    <xf numFmtId="179" fontId="25" fillId="0" borderId="13" xfId="27" applyNumberFormat="1" applyFont="1" applyBorder="1" applyAlignment="1">
      <alignment horizontal="center" vertical="center" shrinkToFit="1"/>
    </xf>
    <xf numFmtId="179" fontId="25" fillId="0" borderId="45" xfId="27" applyNumberFormat="1" applyFont="1" applyBorder="1" applyAlignment="1">
      <alignment horizontal="center" vertical="center" shrinkToFit="1"/>
    </xf>
    <xf numFmtId="179" fontId="25" fillId="0" borderId="17" xfId="27" applyNumberFormat="1" applyFont="1" applyBorder="1" applyAlignment="1">
      <alignment horizontal="center" vertical="center" shrinkToFit="1"/>
    </xf>
    <xf numFmtId="0" fontId="25" fillId="0" borderId="0" xfId="27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6" fillId="0" borderId="0" xfId="0" applyFont="1">
      <alignment vertical="center"/>
    </xf>
    <xf numFmtId="0" fontId="66" fillId="24" borderId="26" xfId="0" applyFont="1" applyFill="1" applyBorder="1" applyAlignment="1">
      <alignment horizontal="center" vertical="center"/>
    </xf>
    <xf numFmtId="0" fontId="66" fillId="24" borderId="27" xfId="0" applyFont="1" applyFill="1" applyBorder="1" applyAlignment="1">
      <alignment horizontal="center" vertical="center"/>
    </xf>
    <xf numFmtId="0" fontId="66" fillId="24" borderId="92" xfId="0" applyFont="1" applyFill="1" applyBorder="1" applyAlignment="1">
      <alignment horizontal="center" vertical="center"/>
    </xf>
    <xf numFmtId="56" fontId="0" fillId="0" borderId="6" xfId="0" applyNumberForma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93" xfId="0" applyFont="1" applyFill="1" applyBorder="1" applyAlignment="1">
      <alignment horizontal="center" vertical="center"/>
    </xf>
    <xf numFmtId="0" fontId="69" fillId="3" borderId="6" xfId="0" applyFont="1" applyFill="1" applyBorder="1" applyAlignment="1">
      <alignment horizontal="center" vertical="center"/>
    </xf>
    <xf numFmtId="0" fontId="69" fillId="3" borderId="0" xfId="0" applyFont="1" applyFill="1" applyAlignment="1">
      <alignment horizontal="center" vertical="center"/>
    </xf>
    <xf numFmtId="0" fontId="66" fillId="3" borderId="59" xfId="0" applyFont="1" applyFill="1" applyBorder="1">
      <alignment vertical="center"/>
    </xf>
    <xf numFmtId="0" fontId="69" fillId="3" borderId="9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66" fillId="3" borderId="5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56" fontId="0" fillId="3" borderId="6" xfId="0" applyNumberFormat="1" applyFill="1" applyBorder="1">
      <alignment vertical="center"/>
    </xf>
    <xf numFmtId="0" fontId="66" fillId="3" borderId="0" xfId="0" applyFont="1" applyFill="1">
      <alignment vertical="center"/>
    </xf>
    <xf numFmtId="0" fontId="69" fillId="25" borderId="6" xfId="0" applyFont="1" applyFill="1" applyBorder="1" applyAlignment="1">
      <alignment horizontal="center" vertical="center"/>
    </xf>
    <xf numFmtId="0" fontId="69" fillId="25" borderId="93" xfId="0" applyFont="1" applyFill="1" applyBorder="1" applyAlignment="1">
      <alignment horizontal="center" vertical="center"/>
    </xf>
    <xf numFmtId="0" fontId="70" fillId="3" borderId="93" xfId="0" applyFont="1" applyFill="1" applyBorder="1" applyAlignment="1">
      <alignment horizontal="center" vertical="center"/>
    </xf>
    <xf numFmtId="0" fontId="71" fillId="3" borderId="5" xfId="0" applyFont="1" applyFill="1" applyBorder="1">
      <alignment vertical="center"/>
    </xf>
    <xf numFmtId="0" fontId="17" fillId="26" borderId="6" xfId="0" applyFont="1" applyFill="1" applyBorder="1" applyAlignment="1">
      <alignment horizontal="center" vertical="center"/>
    </xf>
    <xf numFmtId="0" fontId="17" fillId="26" borderId="93" xfId="0" applyFont="1" applyFill="1" applyBorder="1" applyAlignment="1">
      <alignment horizontal="center" vertical="center"/>
    </xf>
    <xf numFmtId="56" fontId="66" fillId="0" borderId="6" xfId="0" applyNumberFormat="1" applyFont="1" applyBorder="1">
      <alignment vertical="center"/>
    </xf>
    <xf numFmtId="0" fontId="72" fillId="3" borderId="93" xfId="0" applyFont="1" applyFill="1" applyBorder="1" applyAlignment="1">
      <alignment horizontal="center" vertical="center"/>
    </xf>
    <xf numFmtId="0" fontId="69" fillId="27" borderId="6" xfId="0" applyFont="1" applyFill="1" applyBorder="1" applyAlignment="1">
      <alignment horizontal="center" vertical="center"/>
    </xf>
    <xf numFmtId="0" fontId="69" fillId="27" borderId="93" xfId="0" applyFont="1" applyFill="1" applyBorder="1" applyAlignment="1">
      <alignment horizontal="center" vertical="center"/>
    </xf>
    <xf numFmtId="0" fontId="69" fillId="28" borderId="6" xfId="0" applyFont="1" applyFill="1" applyBorder="1" applyAlignment="1">
      <alignment horizontal="center" vertical="center"/>
    </xf>
    <xf numFmtId="0" fontId="69" fillId="28" borderId="93" xfId="0" applyFont="1" applyFill="1" applyBorder="1" applyAlignment="1">
      <alignment horizontal="center" vertical="center"/>
    </xf>
    <xf numFmtId="0" fontId="73" fillId="3" borderId="5" xfId="0" applyFont="1" applyFill="1" applyBorder="1">
      <alignment vertical="center"/>
    </xf>
    <xf numFmtId="0" fontId="17" fillId="28" borderId="6" xfId="0" applyFont="1" applyFill="1" applyBorder="1" applyAlignment="1">
      <alignment horizontal="center" vertical="center"/>
    </xf>
    <xf numFmtId="0" fontId="17" fillId="28" borderId="93" xfId="0" applyFont="1" applyFill="1" applyBorder="1" applyAlignment="1">
      <alignment horizontal="center" vertical="center"/>
    </xf>
    <xf numFmtId="0" fontId="74" fillId="3" borderId="0" xfId="0" applyFont="1" applyFill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7" fillId="0" borderId="17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9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6" fillId="3" borderId="12" xfId="0" applyFont="1" applyFill="1" applyBorder="1">
      <alignment vertical="center"/>
    </xf>
    <xf numFmtId="56" fontId="0" fillId="0" borderId="0" xfId="0" applyNumberFormat="1">
      <alignment vertical="center"/>
    </xf>
    <xf numFmtId="0" fontId="17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6" fillId="0" borderId="0" xfId="0" applyFont="1" applyAlignment="1">
      <alignment horizontal="center" vertical="center"/>
    </xf>
    <xf numFmtId="0" fontId="17" fillId="26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66" fillId="28" borderId="26" xfId="0" applyFont="1" applyFill="1" applyBorder="1" applyAlignment="1">
      <alignment horizontal="center" vertical="center"/>
    </xf>
    <xf numFmtId="0" fontId="66" fillId="28" borderId="27" xfId="0" applyFont="1" applyFill="1" applyBorder="1" applyAlignment="1">
      <alignment horizontal="center" vertical="center"/>
    </xf>
    <xf numFmtId="0" fontId="66" fillId="3" borderId="1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66" fillId="26" borderId="26" xfId="0" applyFont="1" applyFill="1" applyBorder="1" applyAlignment="1">
      <alignment horizontal="center" vertical="center"/>
    </xf>
    <xf numFmtId="0" fontId="66" fillId="26" borderId="27" xfId="0" applyFont="1" applyFill="1" applyBorder="1" applyAlignment="1">
      <alignment horizontal="center" vertical="center"/>
    </xf>
    <xf numFmtId="0" fontId="66" fillId="29" borderId="14" xfId="0" applyFont="1" applyFill="1" applyBorder="1" applyAlignment="1">
      <alignment horizontal="center" vertical="center"/>
    </xf>
    <xf numFmtId="0" fontId="66" fillId="29" borderId="27" xfId="0" applyFont="1" applyFill="1" applyBorder="1" applyAlignment="1">
      <alignment horizontal="center" vertical="center"/>
    </xf>
    <xf numFmtId="0" fontId="66" fillId="30" borderId="14" xfId="0" applyFont="1" applyFill="1" applyBorder="1" applyAlignment="1">
      <alignment horizontal="center" vertical="center"/>
    </xf>
    <xf numFmtId="0" fontId="69" fillId="30" borderId="6" xfId="0" applyFont="1" applyFill="1" applyBorder="1" applyAlignment="1">
      <alignment horizontal="center" vertical="center"/>
    </xf>
    <xf numFmtId="0" fontId="69" fillId="30" borderId="0" xfId="0" applyFont="1" applyFill="1" applyAlignment="1">
      <alignment horizontal="center" vertical="center"/>
    </xf>
    <xf numFmtId="0" fontId="17" fillId="24" borderId="6" xfId="0" applyFont="1" applyFill="1" applyBorder="1" applyAlignment="1">
      <alignment horizontal="center" vertical="center"/>
    </xf>
    <xf numFmtId="0" fontId="17" fillId="24" borderId="93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17" fillId="30" borderId="6" xfId="0" applyFont="1" applyFill="1" applyBorder="1" applyAlignment="1">
      <alignment horizontal="center" vertical="center"/>
    </xf>
    <xf numFmtId="0" fontId="0" fillId="30" borderId="0" xfId="0" applyFill="1" applyAlignment="1">
      <alignment horizontal="center" vertical="center"/>
    </xf>
    <xf numFmtId="0" fontId="66" fillId="31" borderId="5" xfId="0" applyFont="1" applyFill="1" applyBorder="1">
      <alignment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49" fontId="51" fillId="2" borderId="12" xfId="0" applyNumberFormat="1" applyFont="1" applyFill="1" applyBorder="1" applyAlignment="1">
      <alignment horizontal="center" vertical="center" wrapText="1"/>
    </xf>
    <xf numFmtId="179" fontId="25" fillId="26" borderId="16" xfId="27" applyNumberFormat="1" applyFont="1" applyFill="1" applyBorder="1" applyAlignment="1">
      <alignment horizontal="center" vertical="center" shrinkToFit="1"/>
    </xf>
    <xf numFmtId="179" fontId="25" fillId="26" borderId="43" xfId="27" applyNumberFormat="1" applyFont="1" applyFill="1" applyBorder="1" applyAlignment="1">
      <alignment horizontal="center" vertical="center" shrinkToFit="1"/>
    </xf>
    <xf numFmtId="179" fontId="25" fillId="26" borderId="32" xfId="27" applyNumberFormat="1" applyFont="1" applyFill="1" applyBorder="1" applyAlignment="1">
      <alignment horizontal="center" vertical="center" shrinkToFit="1"/>
    </xf>
    <xf numFmtId="179" fontId="25" fillId="26" borderId="54" xfId="27" applyNumberFormat="1" applyFont="1" applyFill="1" applyBorder="1" applyAlignment="1">
      <alignment horizontal="center" vertical="center" shrinkToFit="1"/>
    </xf>
    <xf numFmtId="179" fontId="25" fillId="29" borderId="32" xfId="27" applyNumberFormat="1" applyFont="1" applyFill="1" applyBorder="1" applyAlignment="1">
      <alignment horizontal="center" vertical="center" shrinkToFit="1"/>
    </xf>
    <xf numFmtId="179" fontId="25" fillId="29" borderId="41" xfId="27" applyNumberFormat="1" applyFont="1" applyFill="1" applyBorder="1" applyAlignment="1">
      <alignment horizontal="center" vertical="center" shrinkToFit="1"/>
    </xf>
    <xf numFmtId="179" fontId="25" fillId="3" borderId="32" xfId="27" applyNumberFormat="1" applyFont="1" applyFill="1" applyBorder="1" applyAlignment="1">
      <alignment horizontal="center" vertical="center" shrinkToFit="1"/>
    </xf>
    <xf numFmtId="179" fontId="25" fillId="3" borderId="85" xfId="27" applyNumberFormat="1" applyFont="1" applyFill="1" applyBorder="1" applyAlignment="1">
      <alignment horizontal="center" vertical="center" shrinkToFit="1"/>
    </xf>
    <xf numFmtId="179" fontId="25" fillId="3" borderId="16" xfId="27" applyNumberFormat="1" applyFont="1" applyFill="1" applyBorder="1" applyAlignment="1">
      <alignment horizontal="center" vertical="center" shrinkToFit="1"/>
    </xf>
    <xf numFmtId="179" fontId="25" fillId="3" borderId="15" xfId="27" applyNumberFormat="1" applyFont="1" applyFill="1" applyBorder="1" applyAlignment="1">
      <alignment horizontal="center" vertical="center" shrinkToFit="1"/>
    </xf>
    <xf numFmtId="179" fontId="25" fillId="3" borderId="24" xfId="27" applyNumberFormat="1" applyFont="1" applyFill="1" applyBorder="1" applyAlignment="1">
      <alignment horizontal="center" vertical="center" shrinkToFit="1"/>
    </xf>
    <xf numFmtId="0" fontId="25" fillId="3" borderId="24" xfId="27" applyFont="1" applyFill="1" applyBorder="1" applyAlignment="1">
      <alignment horizontal="center" vertical="center" shrinkToFit="1"/>
    </xf>
    <xf numFmtId="0" fontId="25" fillId="3" borderId="15" xfId="27" applyFont="1" applyFill="1" applyBorder="1" applyAlignment="1">
      <alignment horizontal="center" vertical="center" shrinkToFit="1"/>
    </xf>
    <xf numFmtId="0" fontId="25" fillId="3" borderId="76" xfId="27" applyFont="1" applyFill="1" applyBorder="1" applyAlignment="1">
      <alignment horizontal="center" vertical="center" shrinkToFit="1"/>
    </xf>
    <xf numFmtId="179" fontId="25" fillId="3" borderId="37" xfId="27" applyNumberFormat="1" applyFont="1" applyFill="1" applyBorder="1" applyAlignment="1">
      <alignment horizontal="center" vertical="center" shrinkToFit="1"/>
    </xf>
    <xf numFmtId="179" fontId="25" fillId="3" borderId="41" xfId="27" applyNumberFormat="1" applyFont="1" applyFill="1" applyBorder="1" applyAlignment="1">
      <alignment horizontal="center" vertical="center" shrinkToFit="1"/>
    </xf>
    <xf numFmtId="179" fontId="25" fillId="3" borderId="48" xfId="27" applyNumberFormat="1" applyFont="1" applyFill="1" applyBorder="1" applyAlignment="1">
      <alignment horizontal="center" vertical="center" shrinkToFit="1"/>
    </xf>
    <xf numFmtId="179" fontId="25" fillId="3" borderId="38" xfId="27" applyNumberFormat="1" applyFont="1" applyFill="1" applyBorder="1" applyAlignment="1">
      <alignment horizontal="center" vertical="center" shrinkToFit="1"/>
    </xf>
    <xf numFmtId="0" fontId="25" fillId="3" borderId="38" xfId="27" applyFont="1" applyFill="1" applyBorder="1" applyAlignment="1">
      <alignment horizontal="center" vertical="center" shrinkToFit="1"/>
    </xf>
    <xf numFmtId="0" fontId="25" fillId="3" borderId="48" xfId="27" applyFont="1" applyFill="1" applyBorder="1" applyAlignment="1">
      <alignment horizontal="center" vertical="center" shrinkToFit="1"/>
    </xf>
    <xf numFmtId="0" fontId="25" fillId="3" borderId="77" xfId="27" applyFont="1" applyFill="1" applyBorder="1" applyAlignment="1">
      <alignment horizontal="center" vertical="center" shrinkToFit="1"/>
    </xf>
    <xf numFmtId="179" fontId="25" fillId="3" borderId="77" xfId="27" applyNumberFormat="1" applyFont="1" applyFill="1" applyBorder="1" applyAlignment="1">
      <alignment horizontal="center" vertical="center" shrinkToFit="1"/>
    </xf>
    <xf numFmtId="179" fontId="25" fillId="3" borderId="55" xfId="27" applyNumberFormat="1" applyFont="1" applyFill="1" applyBorder="1" applyAlignment="1">
      <alignment horizontal="center" vertical="center" shrinkToFit="1"/>
    </xf>
    <xf numFmtId="179" fontId="25" fillId="3" borderId="56" xfId="27" applyNumberFormat="1" applyFont="1" applyFill="1" applyBorder="1" applyAlignment="1">
      <alignment horizontal="center" vertical="center" shrinkToFit="1"/>
    </xf>
    <xf numFmtId="179" fontId="25" fillId="3" borderId="86" xfId="27" applyNumberFormat="1" applyFont="1" applyFill="1" applyBorder="1" applyAlignment="1">
      <alignment horizontal="center" vertical="center" shrinkToFit="1"/>
    </xf>
    <xf numFmtId="179" fontId="25" fillId="3" borderId="1" xfId="27" applyNumberFormat="1" applyFont="1" applyFill="1" applyBorder="1" applyAlignment="1">
      <alignment horizontal="center" vertical="center" shrinkToFit="1"/>
    </xf>
    <xf numFmtId="179" fontId="25" fillId="3" borderId="13" xfId="27" applyNumberFormat="1" applyFont="1" applyFill="1" applyBorder="1" applyAlignment="1">
      <alignment horizontal="center" vertical="center" shrinkToFit="1"/>
    </xf>
    <xf numFmtId="179" fontId="25" fillId="3" borderId="45" xfId="27" applyNumberFormat="1" applyFont="1" applyFill="1" applyBorder="1" applyAlignment="1">
      <alignment horizontal="center" vertical="center" shrinkToFit="1"/>
    </xf>
    <xf numFmtId="179" fontId="25" fillId="3" borderId="73" xfId="27" applyNumberFormat="1" applyFont="1" applyFill="1" applyBorder="1" applyAlignment="1">
      <alignment horizontal="center" vertical="center" shrinkToFit="1"/>
    </xf>
    <xf numFmtId="179" fontId="25" fillId="3" borderId="43" xfId="27" applyNumberFormat="1" applyFont="1" applyFill="1" applyBorder="1" applyAlignment="1">
      <alignment horizontal="center" vertical="center" shrinkToFit="1"/>
    </xf>
    <xf numFmtId="179" fontId="25" fillId="3" borderId="72" xfId="27" applyNumberFormat="1" applyFont="1" applyFill="1" applyBorder="1" applyAlignment="1">
      <alignment horizontal="center" vertical="center" shrinkToFit="1"/>
    </xf>
    <xf numFmtId="0" fontId="25" fillId="3" borderId="16" xfId="27" applyFont="1" applyFill="1" applyBorder="1" applyAlignment="1">
      <alignment horizontal="center" vertical="center" shrinkToFit="1"/>
    </xf>
    <xf numFmtId="0" fontId="25" fillId="3" borderId="37" xfId="27" applyFont="1" applyFill="1" applyBorder="1" applyAlignment="1">
      <alignment horizontal="center" vertical="center" shrinkToFit="1"/>
    </xf>
    <xf numFmtId="0" fontId="25" fillId="3" borderId="41" xfId="27" applyFont="1" applyFill="1" applyBorder="1" applyAlignment="1">
      <alignment horizontal="center" vertical="center" shrinkToFit="1"/>
    </xf>
    <xf numFmtId="179" fontId="25" fillId="3" borderId="6" xfId="27" applyNumberFormat="1" applyFont="1" applyFill="1" applyBorder="1" applyAlignment="1">
      <alignment horizontal="center" vertical="center" shrinkToFit="1"/>
    </xf>
    <xf numFmtId="179" fontId="25" fillId="3" borderId="54" xfId="27" applyNumberFormat="1" applyFont="1" applyFill="1" applyBorder="1" applyAlignment="1">
      <alignment horizontal="center" vertical="center" shrinkToFit="1"/>
    </xf>
    <xf numFmtId="179" fontId="25" fillId="3" borderId="23" xfId="27" applyNumberFormat="1" applyFont="1" applyFill="1" applyBorder="1" applyAlignment="1">
      <alignment horizontal="center" vertical="center" shrinkToFit="1"/>
    </xf>
    <xf numFmtId="179" fontId="25" fillId="3" borderId="0" xfId="27" applyNumberFormat="1" applyFont="1" applyFill="1" applyAlignment="1">
      <alignment horizontal="center" vertical="center" shrinkToFit="1"/>
    </xf>
    <xf numFmtId="179" fontId="25" fillId="3" borderId="7" xfId="27" applyNumberFormat="1" applyFont="1" applyFill="1" applyBorder="1" applyAlignment="1">
      <alignment horizontal="center" vertical="center" shrinkToFit="1"/>
    </xf>
    <xf numFmtId="179" fontId="25" fillId="3" borderId="82" xfId="27" applyNumberFormat="1" applyFont="1" applyFill="1" applyBorder="1" applyAlignment="1">
      <alignment horizontal="center" vertical="center" shrinkToFit="1"/>
    </xf>
    <xf numFmtId="179" fontId="25" fillId="3" borderId="42" xfId="27" applyNumberFormat="1" applyFont="1" applyFill="1" applyBorder="1" applyAlignment="1">
      <alignment horizontal="center" vertical="center" shrinkToFit="1"/>
    </xf>
    <xf numFmtId="180" fontId="38" fillId="0" borderId="20" xfId="25" applyNumberFormat="1" applyFont="1" applyFill="1" applyBorder="1" applyAlignment="1">
      <alignment horizontal="center" vertical="center" shrinkToFit="1"/>
    </xf>
    <xf numFmtId="180" fontId="38" fillId="0" borderId="61" xfId="25" applyNumberFormat="1" applyFont="1" applyFill="1" applyBorder="1" applyAlignment="1">
      <alignment horizontal="center" vertical="center" shrinkToFit="1"/>
    </xf>
    <xf numFmtId="180" fontId="38" fillId="0" borderId="63" xfId="25" applyNumberFormat="1" applyFont="1" applyFill="1" applyBorder="1" applyAlignment="1">
      <alignment horizontal="center" vertical="center" shrinkToFit="1"/>
    </xf>
    <xf numFmtId="0" fontId="25" fillId="3" borderId="88" xfId="27" applyFont="1" applyFill="1" applyBorder="1" applyAlignment="1">
      <alignment horizontal="center" vertical="center" shrinkToFit="1"/>
    </xf>
    <xf numFmtId="0" fontId="25" fillId="3" borderId="89" xfId="27" applyFont="1" applyFill="1" applyBorder="1" applyAlignment="1">
      <alignment horizontal="center" vertical="center" shrinkToFit="1"/>
    </xf>
    <xf numFmtId="179" fontId="25" fillId="3" borderId="89" xfId="27" applyNumberFormat="1" applyFont="1" applyFill="1" applyBorder="1" applyAlignment="1">
      <alignment horizontal="center" vertical="center" shrinkToFit="1"/>
    </xf>
    <xf numFmtId="179" fontId="25" fillId="3" borderId="33" xfId="27" applyNumberFormat="1" applyFont="1" applyFill="1" applyBorder="1" applyAlignment="1">
      <alignment horizontal="center" vertical="center" shrinkToFit="1"/>
    </xf>
    <xf numFmtId="179" fontId="25" fillId="3" borderId="31" xfId="27" applyNumberFormat="1" applyFont="1" applyFill="1" applyBorder="1" applyAlignment="1">
      <alignment horizontal="center" vertical="center" shrinkToFit="1"/>
    </xf>
    <xf numFmtId="179" fontId="25" fillId="3" borderId="44" xfId="27" applyNumberFormat="1" applyFont="1" applyFill="1" applyBorder="1" applyAlignment="1">
      <alignment horizontal="center" vertical="center" shrinkToFit="1"/>
    </xf>
    <xf numFmtId="180" fontId="24" fillId="0" borderId="0" xfId="25" applyNumberFormat="1" applyFont="1" applyFill="1" applyAlignment="1">
      <alignment horizontal="center" vertical="center" shrinkToFit="1"/>
    </xf>
    <xf numFmtId="179" fontId="25" fillId="26" borderId="0" xfId="27" applyNumberFormat="1" applyFont="1" applyFill="1" applyAlignment="1">
      <alignment horizontal="center" vertical="center" shrinkToFit="1"/>
    </xf>
    <xf numFmtId="49" fontId="71" fillId="3" borderId="5" xfId="0" applyNumberFormat="1" applyFont="1" applyFill="1" applyBorder="1">
      <alignment vertical="center"/>
    </xf>
    <xf numFmtId="49" fontId="26" fillId="3" borderId="75" xfId="25" applyNumberFormat="1" applyFont="1" applyFill="1" applyBorder="1" applyAlignment="1">
      <alignment horizontal="center" vertical="center" shrinkToFit="1"/>
    </xf>
    <xf numFmtId="49" fontId="26" fillId="3" borderId="57" xfId="25" applyNumberFormat="1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179" fontId="38" fillId="3" borderId="4" xfId="0" applyNumberFormat="1" applyFont="1" applyFill="1" applyBorder="1" applyAlignment="1">
      <alignment horizontal="center" vertical="center" shrinkToFit="1"/>
    </xf>
    <xf numFmtId="179" fontId="38" fillId="3" borderId="4" xfId="25" applyNumberFormat="1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179" fontId="38" fillId="3" borderId="60" xfId="0" applyNumberFormat="1" applyFont="1" applyFill="1" applyBorder="1" applyAlignment="1">
      <alignment horizontal="center" vertical="center" shrinkToFit="1"/>
    </xf>
    <xf numFmtId="179" fontId="38" fillId="3" borderId="60" xfId="25" applyNumberFormat="1" applyFont="1" applyFill="1" applyBorder="1" applyAlignment="1">
      <alignment horizontal="center" vertical="center" shrinkToFit="1"/>
    </xf>
    <xf numFmtId="179" fontId="25" fillId="3" borderId="17" xfId="27" applyNumberFormat="1" applyFont="1" applyFill="1" applyBorder="1" applyAlignment="1">
      <alignment horizontal="center" vertical="center" shrinkToFit="1"/>
    </xf>
    <xf numFmtId="0" fontId="6" fillId="3" borderId="53" xfId="0" applyFont="1" applyFill="1" applyBorder="1" applyAlignment="1">
      <alignment horizontal="center" vertical="center" shrinkToFit="1"/>
    </xf>
    <xf numFmtId="179" fontId="38" fillId="3" borderId="62" xfId="0" applyNumberFormat="1" applyFont="1" applyFill="1" applyBorder="1" applyAlignment="1">
      <alignment horizontal="center" vertical="center" shrinkToFit="1"/>
    </xf>
    <xf numFmtId="179" fontId="38" fillId="3" borderId="62" xfId="25" applyNumberFormat="1" applyFont="1" applyFill="1" applyBorder="1" applyAlignment="1">
      <alignment horizontal="center" vertical="center" shrinkToFit="1"/>
    </xf>
    <xf numFmtId="179" fontId="25" fillId="26" borderId="41" xfId="27" applyNumberFormat="1" applyFont="1" applyFill="1" applyBorder="1" applyAlignment="1">
      <alignment horizontal="center" vertical="center" shrinkToFit="1"/>
    </xf>
    <xf numFmtId="179" fontId="25" fillId="26" borderId="1" xfId="27" applyNumberFormat="1" applyFont="1" applyFill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distributed"/>
    </xf>
    <xf numFmtId="0" fontId="1" fillId="0" borderId="1" xfId="7" applyFont="1" applyBorder="1" applyAlignment="1">
      <alignment horizontal="center" vertical="distributed"/>
    </xf>
    <xf numFmtId="0" fontId="7" fillId="0" borderId="45" xfId="25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center" vertical="center" wrapText="1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7" applyFont="1" applyBorder="1" applyAlignment="1">
      <alignment horizontal="center" vertical="center"/>
    </xf>
    <xf numFmtId="0" fontId="7" fillId="0" borderId="14" xfId="25" applyFont="1" applyFill="1" applyBorder="1" applyAlignment="1">
      <alignment horizontal="center" vertical="distributed"/>
    </xf>
    <xf numFmtId="0" fontId="1" fillId="0" borderId="14" xfId="0" applyFont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0" fontId="75" fillId="28" borderId="6" xfId="0" applyFont="1" applyFill="1" applyBorder="1" applyAlignment="1">
      <alignment horizontal="center" vertical="center"/>
    </xf>
    <xf numFmtId="0" fontId="75" fillId="28" borderId="93" xfId="0" applyFont="1" applyFill="1" applyBorder="1" applyAlignment="1">
      <alignment horizontal="center" vertical="center"/>
    </xf>
    <xf numFmtId="0" fontId="1" fillId="0" borderId="4" xfId="7" applyFont="1" applyBorder="1" applyAlignment="1">
      <alignment horizontal="center" vertical="center"/>
    </xf>
    <xf numFmtId="0" fontId="58" fillId="6" borderId="7" xfId="25" applyFont="1" applyFill="1" applyBorder="1" applyAlignment="1">
      <alignment horizontal="center" vertical="center" wrapText="1"/>
    </xf>
    <xf numFmtId="0" fontId="59" fillId="6" borderId="0" xfId="0" applyFont="1" applyFill="1" applyAlignment="1">
      <alignment horizontal="center" vertical="center"/>
    </xf>
    <xf numFmtId="0" fontId="59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5" fillId="0" borderId="7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30" fillId="0" borderId="0" xfId="25" applyFont="1" applyFill="1" applyAlignment="1">
      <alignment horizontal="center" vertical="top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0" fillId="0" borderId="54" xfId="25" applyFont="1" applyFill="1" applyBorder="1" applyAlignment="1">
      <alignment horizontal="center" vertical="top"/>
    </xf>
    <xf numFmtId="0" fontId="19" fillId="0" borderId="0" xfId="25" applyFont="1" applyFill="1" applyAlignment="1">
      <alignment horizontal="distributed" vertical="center" wrapText="1"/>
    </xf>
    <xf numFmtId="49" fontId="23" fillId="0" borderId="26" xfId="25" applyNumberFormat="1" applyFont="1" applyFill="1" applyBorder="1" applyAlignment="1">
      <alignment horizontal="center" vertical="center" shrinkToFit="1"/>
    </xf>
    <xf numFmtId="49" fontId="23" fillId="0" borderId="14" xfId="25" applyNumberFormat="1" applyFont="1" applyFill="1" applyBorder="1" applyAlignment="1">
      <alignment horizontal="center" vertical="center" shrinkToFit="1"/>
    </xf>
    <xf numFmtId="49" fontId="23" fillId="0" borderId="27" xfId="25" applyNumberFormat="1" applyFont="1" applyFill="1" applyBorder="1" applyAlignment="1">
      <alignment horizontal="center" vertical="center" shrinkToFit="1"/>
    </xf>
    <xf numFmtId="179" fontId="66" fillId="0" borderId="28" xfId="25" applyNumberFormat="1" applyFill="1" applyBorder="1" applyAlignment="1">
      <alignment horizontal="center" vertical="center" shrinkToFit="1"/>
    </xf>
    <xf numFmtId="179" fontId="66" fillId="0" borderId="29" xfId="25" applyNumberFormat="1" applyFill="1" applyBorder="1" applyAlignment="1">
      <alignment horizontal="center" vertical="center" shrinkToFit="1"/>
    </xf>
    <xf numFmtId="49" fontId="24" fillId="0" borderId="31" xfId="25" applyNumberFormat="1" applyFont="1" applyFill="1" applyBorder="1" applyAlignment="1">
      <alignment horizontal="center" vertical="center" shrinkToFit="1"/>
    </xf>
    <xf numFmtId="49" fontId="24" fillId="0" borderId="32" xfId="25" applyNumberFormat="1" applyFont="1" applyFill="1" applyBorder="1" applyAlignment="1">
      <alignment horizontal="center" vertical="center" shrinkToFit="1"/>
    </xf>
    <xf numFmtId="49" fontId="24" fillId="0" borderId="33" xfId="25" applyNumberFormat="1" applyFont="1" applyFill="1" applyBorder="1" applyAlignment="1">
      <alignment horizontal="center" vertical="center" shrinkToFit="1"/>
    </xf>
    <xf numFmtId="179" fontId="25" fillId="0" borderId="50" xfId="27" applyNumberFormat="1" applyFont="1" applyBorder="1" applyAlignment="1">
      <alignment horizontal="center" vertical="center" shrinkToFit="1"/>
    </xf>
    <xf numFmtId="179" fontId="25" fillId="0" borderId="51" xfId="27" applyNumberFormat="1" applyFont="1" applyBorder="1" applyAlignment="1">
      <alignment horizontal="center" vertical="center" shrinkToFit="1"/>
    </xf>
    <xf numFmtId="179" fontId="66" fillId="0" borderId="83" xfId="25" applyNumberFormat="1" applyFill="1" applyBorder="1" applyAlignment="1">
      <alignment horizontal="center" vertical="center" shrinkToFit="1"/>
    </xf>
    <xf numFmtId="179" fontId="25" fillId="0" borderId="34" xfId="27" applyNumberFormat="1" applyFont="1" applyBorder="1" applyAlignment="1">
      <alignment horizontal="center" vertical="center" shrinkToFit="1"/>
    </xf>
    <xf numFmtId="179" fontId="25" fillId="0" borderId="35" xfId="27" applyNumberFormat="1" applyFont="1" applyBorder="1" applyAlignment="1">
      <alignment horizontal="center" vertical="center" shrinkToFit="1"/>
    </xf>
    <xf numFmtId="179" fontId="25" fillId="0" borderId="36" xfId="27" applyNumberFormat="1" applyFont="1" applyBorder="1" applyAlignment="1">
      <alignment horizontal="center" vertical="center" shrinkToFit="1"/>
    </xf>
    <xf numFmtId="179" fontId="25" fillId="0" borderId="39" xfId="27" applyNumberFormat="1" applyFont="1" applyBorder="1" applyAlignment="1">
      <alignment horizontal="center" vertical="center" shrinkToFit="1"/>
    </xf>
    <xf numFmtId="179" fontId="25" fillId="0" borderId="40" xfId="27" applyNumberFormat="1" applyFont="1" applyBorder="1" applyAlignment="1">
      <alignment horizontal="center" vertical="center" shrinkToFit="1"/>
    </xf>
    <xf numFmtId="179" fontId="25" fillId="0" borderId="47" xfId="27" applyNumberFormat="1" applyFont="1" applyBorder="1" applyAlignment="1">
      <alignment horizontal="center" vertical="center" shrinkToFit="1"/>
    </xf>
    <xf numFmtId="179" fontId="25" fillId="0" borderId="52" xfId="27" applyNumberFormat="1" applyFont="1" applyBorder="1" applyAlignment="1">
      <alignment horizontal="center" vertical="center" shrinkToFit="1"/>
    </xf>
    <xf numFmtId="49" fontId="24" fillId="0" borderId="42" xfId="25" applyNumberFormat="1" applyFont="1" applyFill="1" applyBorder="1" applyAlignment="1">
      <alignment horizontal="center" vertical="center" shrinkToFit="1"/>
    </xf>
    <xf numFmtId="49" fontId="24" fillId="0" borderId="43" xfId="25" applyNumberFormat="1" applyFont="1" applyFill="1" applyBorder="1" applyAlignment="1">
      <alignment horizontal="center" vertical="center" shrinkToFit="1"/>
    </xf>
    <xf numFmtId="49" fontId="24" fillId="0" borderId="44" xfId="25" applyNumberFormat="1" applyFont="1" applyFill="1" applyBorder="1" applyAlignment="1">
      <alignment horizontal="center" vertical="center" shrinkToFit="1"/>
    </xf>
    <xf numFmtId="0" fontId="29" fillId="0" borderId="0" xfId="25" applyFont="1" applyFill="1" applyAlignment="1">
      <alignment horizontal="center"/>
    </xf>
    <xf numFmtId="0" fontId="30" fillId="0" borderId="0" xfId="25" applyFont="1" applyFill="1" applyAlignment="1">
      <alignment horizontal="center"/>
    </xf>
    <xf numFmtId="179" fontId="25" fillId="0" borderId="74" xfId="27" applyNumberFormat="1" applyFont="1" applyBorder="1" applyAlignment="1">
      <alignment horizontal="center" vertical="center" shrinkToFit="1"/>
    </xf>
    <xf numFmtId="179" fontId="25" fillId="0" borderId="78" xfId="27" applyNumberFormat="1" applyFont="1" applyBorder="1" applyAlignment="1">
      <alignment horizontal="center" vertical="center" shrinkToFit="1"/>
    </xf>
    <xf numFmtId="179" fontId="25" fillId="0" borderId="73" xfId="27" applyNumberFormat="1" applyFont="1" applyBorder="1" applyAlignment="1">
      <alignment horizontal="center" vertical="center" shrinkToFit="1"/>
    </xf>
    <xf numFmtId="179" fontId="25" fillId="0" borderId="43" xfId="27" applyNumberFormat="1" applyFont="1" applyBorder="1" applyAlignment="1">
      <alignment horizontal="center" vertical="center" shrinkToFit="1"/>
    </xf>
    <xf numFmtId="179" fontId="25" fillId="0" borderId="79" xfId="27" applyNumberFormat="1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179" fontId="66" fillId="0" borderId="0" xfId="25" applyNumberFormat="1" applyFill="1" applyAlignment="1">
      <alignment horizontal="center" vertical="center" shrinkToFit="1"/>
    </xf>
    <xf numFmtId="179" fontId="25" fillId="0" borderId="0" xfId="27" applyNumberFormat="1" applyFont="1" applyAlignment="1">
      <alignment horizontal="center" vertical="center" shrinkToFit="1"/>
    </xf>
    <xf numFmtId="179" fontId="25" fillId="3" borderId="55" xfId="27" applyNumberFormat="1" applyFont="1" applyFill="1" applyBorder="1" applyAlignment="1">
      <alignment horizontal="center" vertical="center" shrinkToFit="1"/>
    </xf>
    <xf numFmtId="179" fontId="25" fillId="3" borderId="32" xfId="27" applyNumberFormat="1" applyFont="1" applyFill="1" applyBorder="1" applyAlignment="1">
      <alignment horizontal="center" vertical="center" shrinkToFit="1"/>
    </xf>
    <xf numFmtId="179" fontId="25" fillId="3" borderId="56" xfId="27" applyNumberFormat="1" applyFont="1" applyFill="1" applyBorder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/>
    </xf>
    <xf numFmtId="0" fontId="66" fillId="0" borderId="0" xfId="25" applyFill="1" applyAlignment="1">
      <alignment horizontal="center" vertical="center" shrinkToFit="1"/>
    </xf>
    <xf numFmtId="49" fontId="24" fillId="0" borderId="0" xfId="25" applyNumberFormat="1" applyFont="1" applyFill="1" applyAlignment="1">
      <alignment horizontal="center" vertical="center" shrinkToFit="1"/>
    </xf>
    <xf numFmtId="179" fontId="25" fillId="3" borderId="48" xfId="27" applyNumberFormat="1" applyFont="1" applyFill="1" applyBorder="1" applyAlignment="1">
      <alignment horizontal="center" vertical="center" shrinkToFit="1"/>
    </xf>
    <xf numFmtId="179" fontId="25" fillId="3" borderId="41" xfId="27" applyNumberFormat="1" applyFont="1" applyFill="1" applyBorder="1" applyAlignment="1">
      <alignment horizontal="center" vertical="center" shrinkToFit="1"/>
    </xf>
    <xf numFmtId="179" fontId="25" fillId="3" borderId="38" xfId="27" applyNumberFormat="1" applyFont="1" applyFill="1" applyBorder="1" applyAlignment="1">
      <alignment horizontal="center" vertical="center" shrinkToFit="1"/>
    </xf>
    <xf numFmtId="0" fontId="44" fillId="0" borderId="65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179" fontId="25" fillId="3" borderId="39" xfId="27" applyNumberFormat="1" applyFont="1" applyFill="1" applyBorder="1" applyAlignment="1">
      <alignment horizontal="center" vertical="center" shrinkToFit="1"/>
    </xf>
    <xf numFmtId="179" fontId="25" fillId="3" borderId="40" xfId="27" applyNumberFormat="1" applyFont="1" applyFill="1" applyBorder="1" applyAlignment="1">
      <alignment horizontal="center" vertical="center" shrinkToFit="1"/>
    </xf>
    <xf numFmtId="179" fontId="25" fillId="3" borderId="47" xfId="27" applyNumberFormat="1" applyFont="1" applyFill="1" applyBorder="1" applyAlignment="1">
      <alignment horizontal="center" vertical="center" shrinkToFit="1"/>
    </xf>
    <xf numFmtId="179" fontId="25" fillId="3" borderId="50" xfId="27" applyNumberFormat="1" applyFont="1" applyFill="1" applyBorder="1" applyAlignment="1">
      <alignment horizontal="center" vertical="center" shrinkToFit="1"/>
    </xf>
    <xf numFmtId="179" fontId="25" fillId="3" borderId="51" xfId="27" applyNumberFormat="1" applyFont="1" applyFill="1" applyBorder="1" applyAlignment="1">
      <alignment horizontal="center" vertical="center" shrinkToFit="1"/>
    </xf>
    <xf numFmtId="179" fontId="25" fillId="3" borderId="52" xfId="27" applyNumberFormat="1" applyFont="1" applyFill="1" applyBorder="1" applyAlignment="1">
      <alignment horizontal="center" vertical="center" shrinkToFit="1"/>
    </xf>
    <xf numFmtId="179" fontId="25" fillId="3" borderId="34" xfId="27" applyNumberFormat="1" applyFont="1" applyFill="1" applyBorder="1" applyAlignment="1">
      <alignment horizontal="center" vertical="center" shrinkToFit="1"/>
    </xf>
    <xf numFmtId="179" fontId="25" fillId="3" borderId="35" xfId="27" applyNumberFormat="1" applyFont="1" applyFill="1" applyBorder="1" applyAlignment="1">
      <alignment horizontal="center" vertical="center" shrinkToFit="1"/>
    </xf>
    <xf numFmtId="179" fontId="25" fillId="3" borderId="36" xfId="27" applyNumberFormat="1" applyFont="1" applyFill="1" applyBorder="1" applyAlignment="1">
      <alignment horizontal="center" vertical="center" shrinkToFit="1"/>
    </xf>
    <xf numFmtId="179" fontId="66" fillId="3" borderId="28" xfId="25" applyNumberFormat="1" applyFill="1" applyBorder="1" applyAlignment="1">
      <alignment horizontal="center" vertical="center" shrinkToFit="1"/>
    </xf>
    <xf numFmtId="179" fontId="66" fillId="3" borderId="29" xfId="25" applyNumberFormat="1" applyFill="1" applyBorder="1" applyAlignment="1">
      <alignment horizontal="center" vertical="center" shrinkToFit="1"/>
    </xf>
    <xf numFmtId="179" fontId="25" fillId="3" borderId="74" xfId="27" applyNumberFormat="1" applyFont="1" applyFill="1" applyBorder="1" applyAlignment="1">
      <alignment horizontal="center" vertical="center" shrinkToFit="1"/>
    </xf>
    <xf numFmtId="179" fontId="25" fillId="3" borderId="78" xfId="27" applyNumberFormat="1" applyFont="1" applyFill="1" applyBorder="1" applyAlignment="1">
      <alignment horizontal="center" vertical="center" shrinkToFit="1"/>
    </xf>
    <xf numFmtId="179" fontId="25" fillId="3" borderId="79" xfId="27" applyNumberFormat="1" applyFont="1" applyFill="1" applyBorder="1" applyAlignment="1">
      <alignment horizontal="center" vertical="center" shrinkToFit="1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179" fontId="25" fillId="3" borderId="73" xfId="27" applyNumberFormat="1" applyFont="1" applyFill="1" applyBorder="1" applyAlignment="1">
      <alignment horizontal="center" vertical="center" shrinkToFit="1"/>
    </xf>
    <xf numFmtId="179" fontId="25" fillId="3" borderId="43" xfId="27" applyNumberFormat="1" applyFont="1" applyFill="1" applyBorder="1" applyAlignment="1">
      <alignment horizontal="center" vertical="center" shrinkToFit="1"/>
    </xf>
    <xf numFmtId="179" fontId="25" fillId="3" borderId="87" xfId="27" applyNumberFormat="1" applyFont="1" applyFill="1" applyBorder="1" applyAlignment="1">
      <alignment horizontal="center" vertical="center" shrinkToFit="1"/>
    </xf>
    <xf numFmtId="179" fontId="66" fillId="0" borderId="30" xfId="25" applyNumberFormat="1" applyFill="1" applyBorder="1" applyAlignment="1">
      <alignment horizontal="center" vertical="center" shrinkToFit="1"/>
    </xf>
    <xf numFmtId="179" fontId="66" fillId="0" borderId="14" xfId="25" applyNumberFormat="1" applyFill="1" applyBorder="1" applyAlignment="1">
      <alignment horizontal="center" vertical="center" shrinkToFit="1"/>
    </xf>
    <xf numFmtId="179" fontId="66" fillId="0" borderId="84" xfId="25" applyNumberFormat="1" applyFill="1" applyBorder="1" applyAlignment="1">
      <alignment horizontal="center" vertical="center" shrinkToFit="1"/>
    </xf>
    <xf numFmtId="49" fontId="24" fillId="0" borderId="85" xfId="25" applyNumberFormat="1" applyFont="1" applyFill="1" applyBorder="1" applyAlignment="1">
      <alignment horizontal="center" vertical="center" shrinkToFit="1"/>
    </xf>
    <xf numFmtId="49" fontId="24" fillId="0" borderId="16" xfId="25" applyNumberFormat="1" applyFont="1" applyFill="1" applyBorder="1" applyAlignment="1">
      <alignment horizontal="center" vertical="center" shrinkToFit="1"/>
    </xf>
    <xf numFmtId="49" fontId="24" fillId="0" borderId="88" xfId="25" applyNumberFormat="1" applyFont="1" applyFill="1" applyBorder="1" applyAlignment="1">
      <alignment horizontal="center" vertical="center" shrinkToFit="1"/>
    </xf>
    <xf numFmtId="179" fontId="66" fillId="0" borderId="26" xfId="25" applyNumberForma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1" fillId="0" borderId="15" xfId="7" applyFont="1" applyBorder="1" applyAlignment="1">
      <alignment horizontal="center" vertical="center"/>
    </xf>
    <xf numFmtId="0" fontId="1" fillId="0" borderId="16" xfId="7" applyFont="1" applyBorder="1" applyAlignment="1">
      <alignment horizontal="center" vertical="center"/>
    </xf>
    <xf numFmtId="0" fontId="1" fillId="0" borderId="24" xfId="7" applyFont="1" applyBorder="1" applyAlignment="1">
      <alignment horizontal="center" vertical="center"/>
    </xf>
    <xf numFmtId="0" fontId="68" fillId="2" borderId="1" xfId="7" applyFont="1" applyFill="1" applyBorder="1" applyAlignment="1">
      <alignment horizontal="left" vertical="center"/>
    </xf>
    <xf numFmtId="177" fontId="1" fillId="32" borderId="8" xfId="28" applyNumberFormat="1" applyFont="1" applyFill="1" applyBorder="1" applyAlignment="1">
      <alignment horizontal="center" vertical="center" wrapText="1"/>
    </xf>
    <xf numFmtId="0" fontId="7" fillId="32" borderId="8" xfId="7" applyFont="1" applyFill="1" applyBorder="1" applyAlignment="1">
      <alignment horizontal="center" vertical="center"/>
    </xf>
    <xf numFmtId="0" fontId="1" fillId="32" borderId="0" xfId="0" applyFont="1" applyFill="1" applyAlignment="1">
      <alignment horizontal="center" vertical="center"/>
    </xf>
    <xf numFmtId="178" fontId="1" fillId="32" borderId="22" xfId="28" applyNumberFormat="1" applyFont="1" applyFill="1" applyBorder="1" applyAlignment="1">
      <alignment horizontal="center" vertical="center" wrapText="1"/>
    </xf>
  </cellXfs>
  <cellStyles count="30">
    <cellStyle name="20% - アクセント 1 2" xfId="12" xr:uid="{00000000-0005-0000-0000-000000000000}"/>
    <cellStyle name="20% - アクセント 2 2" xfId="13" xr:uid="{00000000-0005-0000-0000-000001000000}"/>
    <cellStyle name="20% - アクセント 3 2" xfId="11" xr:uid="{00000000-0005-0000-0000-000002000000}"/>
    <cellStyle name="20% - アクセント 4 2" xfId="14" xr:uid="{00000000-0005-0000-0000-000003000000}"/>
    <cellStyle name="20% - アクセント 5 2" xfId="4" xr:uid="{00000000-0005-0000-0000-000004000000}"/>
    <cellStyle name="20% - アクセント 6 2" xfId="16" xr:uid="{00000000-0005-0000-0000-000005000000}"/>
    <cellStyle name="40% - アクセント 1 2" xfId="8" xr:uid="{00000000-0005-0000-0000-000006000000}"/>
    <cellStyle name="40% - アクセント 2 2" xfId="17" xr:uid="{00000000-0005-0000-0000-000007000000}"/>
    <cellStyle name="40% - アクセント 3 2" xfId="10" xr:uid="{00000000-0005-0000-0000-000008000000}"/>
    <cellStyle name="40% - アクセント 4 2" xfId="1" xr:uid="{00000000-0005-0000-0000-000009000000}"/>
    <cellStyle name="40% - アクセント 5 2" xfId="18" xr:uid="{00000000-0005-0000-0000-00000A000000}"/>
    <cellStyle name="40% - アクセント 6 2" xfId="9" xr:uid="{00000000-0005-0000-0000-00000B000000}"/>
    <cellStyle name="60% - アクセント 1 2" xfId="3" xr:uid="{00000000-0005-0000-0000-00000C000000}"/>
    <cellStyle name="60% - アクセント 2 2" xfId="15" xr:uid="{00000000-0005-0000-0000-00000D000000}"/>
    <cellStyle name="60% - アクセント 3 2" xfId="6" xr:uid="{00000000-0005-0000-0000-00000E000000}"/>
    <cellStyle name="60% - アクセント 4 2" xfId="19" xr:uid="{00000000-0005-0000-0000-00000F000000}"/>
    <cellStyle name="60% - アクセント 5 2" xfId="5" xr:uid="{00000000-0005-0000-0000-000010000000}"/>
    <cellStyle name="60% - アクセント 6 2" xfId="20" xr:uid="{00000000-0005-0000-0000-000011000000}"/>
    <cellStyle name="どちらでもない 2" xfId="2" xr:uid="{00000000-0005-0000-0000-000012000000}"/>
    <cellStyle name="桁区切り[0]_３表" xfId="21" xr:uid="{00000000-0005-0000-0000-000013000000}"/>
    <cellStyle name="標準" xfId="0" builtinId="0"/>
    <cellStyle name="標準 2" xfId="22" xr:uid="{00000000-0005-0000-0000-000015000000}"/>
    <cellStyle name="標準 3" xfId="23" xr:uid="{00000000-0005-0000-0000-000016000000}"/>
    <cellStyle name="標準 3 2" xfId="24" xr:uid="{00000000-0005-0000-0000-000017000000}"/>
    <cellStyle name="標準_2006shunkitaikai shounen-annai" xfId="25" xr:uid="{00000000-0005-0000-0000-000018000000}"/>
    <cellStyle name="標準_2006shunkitaikai shounen-annai_日程表" xfId="26" xr:uid="{00000000-0005-0000-0000-000019000000}"/>
    <cellStyle name="標準_Sheet2" xfId="27" xr:uid="{00000000-0005-0000-0000-00001A000000}"/>
    <cellStyle name="標準_Sheet3 2" xfId="7" xr:uid="{00000000-0005-0000-0000-00001B000000}"/>
    <cellStyle name="標準_Sheet7" xfId="28" xr:uid="{00000000-0005-0000-0000-00001C000000}"/>
    <cellStyle name="標準_Sheet9" xfId="29" xr:uid="{00000000-0005-0000-0000-00001D000000}"/>
  </cellStyles>
  <dxfs count="0"/>
  <tableStyles count="0" defaultTableStyle="TableStyleMedium2" defaultPivotStyle="PivotStyleLight16"/>
  <colors>
    <mruColors>
      <color rgb="FFFFFF9F"/>
      <color rgb="FFFFFF99"/>
      <color rgb="FFFF99FF"/>
      <color rgb="FF0000FF"/>
      <color rgb="FFCCECFF"/>
      <color rgb="FF66FFFF"/>
      <color rgb="FF9999FF"/>
      <color rgb="FF6666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56030</xdr:colOff>
      <xdr:row>42</xdr:row>
      <xdr:rowOff>369794</xdr:rowOff>
    </xdr:from>
    <xdr:to>
      <xdr:col>35</xdr:col>
      <xdr:colOff>214780</xdr:colOff>
      <xdr:row>43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29</xdr:col>
      <xdr:colOff>216647</xdr:colOff>
      <xdr:row>12</xdr:row>
      <xdr:rowOff>433294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42540A-0456-44A3-8263-4E1887D3D895}"/>
            </a:ext>
          </a:extLst>
        </xdr:cNvPr>
        <xdr:cNvCxnSpPr/>
      </xdr:nvCxnSpPr>
      <xdr:spPr>
        <a:xfrm>
          <a:off x="773206" y="1423147"/>
          <a:ext cx="6626412" cy="4108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41</xdr:row>
      <xdr:rowOff>288290</xdr:rowOff>
    </xdr:from>
    <xdr:to>
      <xdr:col>30</xdr:col>
      <xdr:colOff>39370</xdr:colOff>
      <xdr:row>42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44823</xdr:colOff>
      <xdr:row>4</xdr:row>
      <xdr:rowOff>11206</xdr:rowOff>
    </xdr:from>
    <xdr:to>
      <xdr:col>27</xdr:col>
      <xdr:colOff>52761</xdr:colOff>
      <xdr:row>12</xdr:row>
      <xdr:rowOff>4202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F3E1BE-1A69-44A0-B7CF-634479CB646E}"/>
            </a:ext>
          </a:extLst>
        </xdr:cNvPr>
        <xdr:cNvCxnSpPr/>
      </xdr:nvCxnSpPr>
      <xdr:spPr>
        <a:xfrm>
          <a:off x="818029" y="1434353"/>
          <a:ext cx="5947056" cy="3668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3" style="1" customWidth="1"/>
    <col min="13" max="15" width="9" style="1" customWidth="1"/>
    <col min="16" max="238" width="9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" style="1"/>
    <col min="264" max="264" width="3" style="1" customWidth="1"/>
    <col min="265" max="494" width="9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" style="1"/>
    <col min="520" max="520" width="3" style="1" customWidth="1"/>
    <col min="521" max="750" width="9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" style="1"/>
    <col min="776" max="776" width="3" style="1" customWidth="1"/>
    <col min="777" max="1006" width="9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" style="1"/>
    <col min="1032" max="1032" width="3" style="1" customWidth="1"/>
    <col min="1033" max="1262" width="9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" style="1"/>
    <col min="1288" max="1288" width="3" style="1" customWidth="1"/>
    <col min="1289" max="1518" width="9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" style="1"/>
    <col min="1544" max="1544" width="3" style="1" customWidth="1"/>
    <col min="1545" max="1774" width="9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" style="1"/>
    <col min="1800" max="1800" width="3" style="1" customWidth="1"/>
    <col min="1801" max="2030" width="9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" style="1"/>
    <col min="2056" max="2056" width="3" style="1" customWidth="1"/>
    <col min="2057" max="2286" width="9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" style="1"/>
    <col min="2312" max="2312" width="3" style="1" customWidth="1"/>
    <col min="2313" max="2542" width="9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" style="1"/>
    <col min="2568" max="2568" width="3" style="1" customWidth="1"/>
    <col min="2569" max="2798" width="9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" style="1"/>
    <col min="2824" max="2824" width="3" style="1" customWidth="1"/>
    <col min="2825" max="3054" width="9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" style="1"/>
    <col min="3080" max="3080" width="3" style="1" customWidth="1"/>
    <col min="3081" max="3310" width="9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" style="1"/>
    <col min="3336" max="3336" width="3" style="1" customWidth="1"/>
    <col min="3337" max="3566" width="9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" style="1"/>
    <col min="3592" max="3592" width="3" style="1" customWidth="1"/>
    <col min="3593" max="3822" width="9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" style="1"/>
    <col min="3848" max="3848" width="3" style="1" customWidth="1"/>
    <col min="3849" max="4078" width="9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" style="1"/>
    <col min="4104" max="4104" width="3" style="1" customWidth="1"/>
    <col min="4105" max="4334" width="9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" style="1"/>
    <col min="4360" max="4360" width="3" style="1" customWidth="1"/>
    <col min="4361" max="4590" width="9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" style="1"/>
    <col min="4616" max="4616" width="3" style="1" customWidth="1"/>
    <col min="4617" max="4846" width="9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" style="1"/>
    <col min="4872" max="4872" width="3" style="1" customWidth="1"/>
    <col min="4873" max="5102" width="9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" style="1"/>
    <col min="5128" max="5128" width="3" style="1" customWidth="1"/>
    <col min="5129" max="5358" width="9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" style="1"/>
    <col min="5384" max="5384" width="3" style="1" customWidth="1"/>
    <col min="5385" max="5614" width="9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" style="1"/>
    <col min="5640" max="5640" width="3" style="1" customWidth="1"/>
    <col min="5641" max="5870" width="9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" style="1"/>
    <col min="5896" max="5896" width="3" style="1" customWidth="1"/>
    <col min="5897" max="6126" width="9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" style="1"/>
    <col min="6152" max="6152" width="3" style="1" customWidth="1"/>
    <col min="6153" max="6382" width="9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" style="1"/>
    <col min="6408" max="6408" width="3" style="1" customWidth="1"/>
    <col min="6409" max="6638" width="9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" style="1"/>
    <col min="6664" max="6664" width="3" style="1" customWidth="1"/>
    <col min="6665" max="6894" width="9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" style="1"/>
    <col min="6920" max="6920" width="3" style="1" customWidth="1"/>
    <col min="6921" max="7150" width="9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" style="1"/>
    <col min="7176" max="7176" width="3" style="1" customWidth="1"/>
    <col min="7177" max="7406" width="9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" style="1"/>
    <col min="7432" max="7432" width="3" style="1" customWidth="1"/>
    <col min="7433" max="7662" width="9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" style="1"/>
    <col min="7688" max="7688" width="3" style="1" customWidth="1"/>
    <col min="7689" max="7918" width="9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" style="1"/>
    <col min="7944" max="7944" width="3" style="1" customWidth="1"/>
    <col min="7945" max="8174" width="9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" style="1"/>
    <col min="8200" max="8200" width="3" style="1" customWidth="1"/>
    <col min="8201" max="8430" width="9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" style="1"/>
    <col min="8456" max="8456" width="3" style="1" customWidth="1"/>
    <col min="8457" max="8686" width="9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" style="1"/>
    <col min="8712" max="8712" width="3" style="1" customWidth="1"/>
    <col min="8713" max="8942" width="9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" style="1"/>
    <col min="8968" max="8968" width="3" style="1" customWidth="1"/>
    <col min="8969" max="9198" width="9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" style="1"/>
    <col min="9224" max="9224" width="3" style="1" customWidth="1"/>
    <col min="9225" max="9454" width="9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" style="1"/>
    <col min="9480" max="9480" width="3" style="1" customWidth="1"/>
    <col min="9481" max="9710" width="9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" style="1"/>
    <col min="9736" max="9736" width="3" style="1" customWidth="1"/>
    <col min="9737" max="9966" width="9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" style="1"/>
    <col min="9992" max="9992" width="3" style="1" customWidth="1"/>
    <col min="9993" max="10222" width="9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" style="1"/>
    <col min="10248" max="10248" width="3" style="1" customWidth="1"/>
    <col min="10249" max="10478" width="9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" style="1"/>
    <col min="10504" max="10504" width="3" style="1" customWidth="1"/>
    <col min="10505" max="10734" width="9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" style="1"/>
    <col min="10760" max="10760" width="3" style="1" customWidth="1"/>
    <col min="10761" max="10990" width="9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" style="1"/>
    <col min="11016" max="11016" width="3" style="1" customWidth="1"/>
    <col min="11017" max="11246" width="9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" style="1"/>
    <col min="11272" max="11272" width="3" style="1" customWidth="1"/>
    <col min="11273" max="11502" width="9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" style="1"/>
    <col min="11528" max="11528" width="3" style="1" customWidth="1"/>
    <col min="11529" max="11758" width="9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" style="1"/>
    <col min="11784" max="11784" width="3" style="1" customWidth="1"/>
    <col min="11785" max="12014" width="9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" style="1"/>
    <col min="12040" max="12040" width="3" style="1" customWidth="1"/>
    <col min="12041" max="12270" width="9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" style="1"/>
    <col min="12296" max="12296" width="3" style="1" customWidth="1"/>
    <col min="12297" max="12526" width="9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" style="1"/>
    <col min="12552" max="12552" width="3" style="1" customWidth="1"/>
    <col min="12553" max="12782" width="9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" style="1"/>
    <col min="12808" max="12808" width="3" style="1" customWidth="1"/>
    <col min="12809" max="13038" width="9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" style="1"/>
    <col min="13064" max="13064" width="3" style="1" customWidth="1"/>
    <col min="13065" max="13294" width="9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" style="1"/>
    <col min="13320" max="13320" width="3" style="1" customWidth="1"/>
    <col min="13321" max="13550" width="9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" style="1"/>
    <col min="13576" max="13576" width="3" style="1" customWidth="1"/>
    <col min="13577" max="13806" width="9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" style="1"/>
    <col min="13832" max="13832" width="3" style="1" customWidth="1"/>
    <col min="13833" max="14062" width="9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" style="1"/>
    <col min="14088" max="14088" width="3" style="1" customWidth="1"/>
    <col min="14089" max="14318" width="9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" style="1"/>
    <col min="14344" max="14344" width="3" style="1" customWidth="1"/>
    <col min="14345" max="14574" width="9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" style="1"/>
    <col min="14600" max="14600" width="3" style="1" customWidth="1"/>
    <col min="14601" max="14830" width="9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" style="1"/>
    <col min="14856" max="14856" width="3" style="1" customWidth="1"/>
    <col min="14857" max="15086" width="9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" style="1"/>
    <col min="15112" max="15112" width="3" style="1" customWidth="1"/>
    <col min="15113" max="15342" width="9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" style="1"/>
    <col min="15368" max="15368" width="3" style="1" customWidth="1"/>
    <col min="15369" max="15598" width="9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" style="1"/>
    <col min="15624" max="15624" width="3" style="1" customWidth="1"/>
    <col min="15625" max="15854" width="9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" style="1"/>
    <col min="15880" max="15880" width="3" style="1" customWidth="1"/>
    <col min="15881" max="16110" width="9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23" t="s">
        <v>0</v>
      </c>
      <c r="B1" s="10" t="s">
        <v>1</v>
      </c>
      <c r="C1" s="11" t="s">
        <v>2</v>
      </c>
      <c r="D1" s="11" t="s">
        <v>3</v>
      </c>
      <c r="E1" s="514" t="s">
        <v>4</v>
      </c>
      <c r="F1" s="514"/>
      <c r="G1" s="514"/>
      <c r="H1" s="514"/>
      <c r="I1" s="514"/>
      <c r="J1" s="53" t="s">
        <v>5</v>
      </c>
    </row>
    <row r="2" spans="1:10" ht="21.75" customHeight="1">
      <c r="A2" s="224">
        <v>43275</v>
      </c>
      <c r="B2" s="27">
        <v>1</v>
      </c>
      <c r="C2" s="14">
        <v>0.39583333333333298</v>
      </c>
      <c r="D2" s="47" t="s">
        <v>6</v>
      </c>
      <c r="E2" s="225" t="s">
        <v>7</v>
      </c>
      <c r="F2" s="198"/>
      <c r="G2" s="181" t="s">
        <v>8</v>
      </c>
      <c r="H2" s="181"/>
      <c r="I2" s="245" t="s">
        <v>9</v>
      </c>
      <c r="J2" s="207" t="s">
        <v>10</v>
      </c>
    </row>
    <row r="3" spans="1:10" ht="21.75" customHeight="1">
      <c r="A3" s="226" t="str">
        <f>TEXT(A2,"(ａａａ)")</f>
        <v>(日)</v>
      </c>
      <c r="B3" s="27">
        <v>2</v>
      </c>
      <c r="C3" s="21">
        <v>0.43055555555555602</v>
      </c>
      <c r="D3" s="227">
        <v>62</v>
      </c>
      <c r="E3" s="225" t="s">
        <v>11</v>
      </c>
      <c r="F3" s="198"/>
      <c r="G3" s="181" t="s">
        <v>8</v>
      </c>
      <c r="H3" s="181"/>
      <c r="I3" s="281" t="s">
        <v>12</v>
      </c>
      <c r="J3" s="207" t="s">
        <v>13</v>
      </c>
    </row>
    <row r="4" spans="1:10" ht="21.75" customHeight="1">
      <c r="A4" s="228" t="s">
        <v>14</v>
      </c>
      <c r="B4" s="27">
        <v>3</v>
      </c>
      <c r="C4" s="21">
        <v>0.46527777777777801</v>
      </c>
      <c r="D4" s="47">
        <v>61</v>
      </c>
      <c r="E4" s="225" t="s">
        <v>15</v>
      </c>
      <c r="F4" s="198"/>
      <c r="G4" s="181" t="s">
        <v>8</v>
      </c>
      <c r="H4" s="181"/>
      <c r="I4" s="281" t="s">
        <v>16</v>
      </c>
      <c r="J4" s="207" t="s">
        <v>10</v>
      </c>
    </row>
    <row r="5" spans="1:10" ht="21.75" customHeight="1">
      <c r="A5" s="229" t="s">
        <v>17</v>
      </c>
      <c r="B5" s="27">
        <v>4</v>
      </c>
      <c r="C5" s="21">
        <v>0.5</v>
      </c>
      <c r="D5" s="227">
        <v>63</v>
      </c>
      <c r="E5" s="225" t="s">
        <v>18</v>
      </c>
      <c r="F5" s="198"/>
      <c r="G5" s="181" t="s">
        <v>8</v>
      </c>
      <c r="H5" s="181"/>
      <c r="I5" s="282" t="s">
        <v>19</v>
      </c>
      <c r="J5" s="207" t="s">
        <v>20</v>
      </c>
    </row>
    <row r="6" spans="1:10" ht="21.75" customHeight="1">
      <c r="A6" s="230" t="s">
        <v>21</v>
      </c>
      <c r="B6" s="27">
        <v>5</v>
      </c>
      <c r="C6" s="21">
        <v>0.53472222222222199</v>
      </c>
      <c r="D6" s="47">
        <v>64</v>
      </c>
      <c r="E6" s="225" t="s">
        <v>22</v>
      </c>
      <c r="F6" s="198"/>
      <c r="G6" s="181" t="s">
        <v>8</v>
      </c>
      <c r="H6" s="181"/>
      <c r="I6" s="245" t="s">
        <v>23</v>
      </c>
      <c r="J6" s="207" t="s">
        <v>24</v>
      </c>
    </row>
    <row r="7" spans="1:10" ht="21.75" customHeight="1">
      <c r="A7" s="231" t="s">
        <v>25</v>
      </c>
      <c r="B7" s="27">
        <v>6</v>
      </c>
      <c r="C7" s="21">
        <v>0.56944444444444398</v>
      </c>
      <c r="D7" s="47">
        <v>65</v>
      </c>
      <c r="E7" s="232" t="s">
        <v>26</v>
      </c>
      <c r="F7" s="198"/>
      <c r="G7" s="181" t="s">
        <v>8</v>
      </c>
      <c r="H7" s="181"/>
      <c r="I7" s="282" t="s">
        <v>27</v>
      </c>
      <c r="J7" s="207" t="s">
        <v>28</v>
      </c>
    </row>
    <row r="8" spans="1:10" ht="21.75" customHeight="1">
      <c r="A8" s="233" t="s">
        <v>29</v>
      </c>
      <c r="B8" s="27">
        <v>7</v>
      </c>
      <c r="C8" s="21">
        <v>0.60416666666666696</v>
      </c>
      <c r="D8" s="47">
        <v>66</v>
      </c>
      <c r="E8" s="232" t="s">
        <v>30</v>
      </c>
      <c r="F8" s="198"/>
      <c r="G8" s="181" t="s">
        <v>8</v>
      </c>
      <c r="H8" s="181"/>
      <c r="I8" s="282" t="s">
        <v>31</v>
      </c>
      <c r="J8" s="283" t="s">
        <v>32</v>
      </c>
    </row>
    <row r="9" spans="1:10" ht="21.75" customHeight="1">
      <c r="A9" s="234" t="s">
        <v>33</v>
      </c>
      <c r="B9" s="27">
        <v>8</v>
      </c>
      <c r="C9" s="21">
        <v>0.63888888888888895</v>
      </c>
      <c r="D9" s="47">
        <v>67</v>
      </c>
      <c r="E9" s="232" t="s">
        <v>34</v>
      </c>
      <c r="F9" s="198"/>
      <c r="G9" s="181" t="s">
        <v>8</v>
      </c>
      <c r="H9" s="181"/>
      <c r="I9" s="282" t="s">
        <v>35</v>
      </c>
      <c r="J9" s="283" t="s">
        <v>36</v>
      </c>
    </row>
    <row r="10" spans="1:10" ht="21.75" customHeight="1">
      <c r="A10" s="235"/>
      <c r="B10" s="236"/>
      <c r="C10" s="39"/>
      <c r="D10" s="237"/>
      <c r="E10" s="238"/>
      <c r="F10" s="239"/>
      <c r="G10" s="239"/>
      <c r="H10" s="239"/>
      <c r="I10" s="284"/>
      <c r="J10" s="210"/>
    </row>
    <row r="11" spans="1:10" ht="21.75" customHeight="1">
      <c r="A11" s="240"/>
      <c r="B11" s="241"/>
      <c r="C11" s="242"/>
      <c r="D11" s="241"/>
      <c r="E11" s="243"/>
      <c r="F11" s="243"/>
      <c r="G11" s="243"/>
      <c r="H11" s="243"/>
      <c r="I11" s="243"/>
      <c r="J11" s="285"/>
    </row>
    <row r="12" spans="1:10" ht="18" customHeight="1">
      <c r="A12" s="244" t="s">
        <v>37</v>
      </c>
      <c r="B12" s="10" t="s">
        <v>1</v>
      </c>
      <c r="C12" s="11" t="s">
        <v>2</v>
      </c>
      <c r="D12" s="11" t="s">
        <v>3</v>
      </c>
      <c r="E12" s="514" t="s">
        <v>4</v>
      </c>
      <c r="F12" s="514"/>
      <c r="G12" s="514"/>
      <c r="H12" s="514"/>
      <c r="I12" s="514"/>
      <c r="J12" s="53" t="s">
        <v>5</v>
      </c>
    </row>
    <row r="13" spans="1:10" ht="21.75" customHeight="1">
      <c r="A13" s="224">
        <v>43275</v>
      </c>
      <c r="B13" s="27">
        <v>1</v>
      </c>
      <c r="C13" s="50">
        <v>0.38541666666666702</v>
      </c>
      <c r="D13" s="47" t="s">
        <v>38</v>
      </c>
      <c r="E13" s="245" t="s">
        <v>39</v>
      </c>
      <c r="F13" s="198"/>
      <c r="G13" s="181" t="s">
        <v>8</v>
      </c>
      <c r="H13" s="181"/>
      <c r="I13" s="286" t="s">
        <v>40</v>
      </c>
      <c r="J13" s="207" t="s">
        <v>41</v>
      </c>
    </row>
    <row r="14" spans="1:10" ht="21.75" customHeight="1">
      <c r="A14" s="226" t="str">
        <f>TEXT(A13,"(ａａａ)")</f>
        <v>(日)</v>
      </c>
      <c r="B14" s="27">
        <v>2</v>
      </c>
      <c r="C14" s="21">
        <v>0.42013888888888901</v>
      </c>
      <c r="D14" s="47" t="s">
        <v>42</v>
      </c>
      <c r="E14" s="245" t="s">
        <v>43</v>
      </c>
      <c r="F14" s="198"/>
      <c r="G14" s="181" t="s">
        <v>8</v>
      </c>
      <c r="H14" s="181"/>
      <c r="I14" s="281" t="s">
        <v>44</v>
      </c>
      <c r="J14" s="207" t="s">
        <v>45</v>
      </c>
    </row>
    <row r="15" spans="1:10" ht="21.75" customHeight="1">
      <c r="A15" s="228" t="s">
        <v>46</v>
      </c>
      <c r="B15" s="27"/>
      <c r="C15" s="48"/>
      <c r="D15" s="47"/>
      <c r="E15" s="521" t="s">
        <v>47</v>
      </c>
      <c r="F15" s="522"/>
      <c r="G15" s="522"/>
      <c r="H15" s="522"/>
      <c r="I15" s="523"/>
      <c r="J15" s="287"/>
    </row>
    <row r="16" spans="1:10" ht="21.75" customHeight="1">
      <c r="A16" s="229" t="s">
        <v>48</v>
      </c>
      <c r="B16" s="246">
        <v>1</v>
      </c>
      <c r="C16" s="247">
        <v>0.47916666666666702</v>
      </c>
      <c r="D16" s="248" t="s">
        <v>49</v>
      </c>
      <c r="E16" s="515" t="s">
        <v>50</v>
      </c>
      <c r="F16" s="516"/>
      <c r="G16" s="516"/>
      <c r="H16" s="516"/>
      <c r="I16" s="517"/>
      <c r="J16" s="288"/>
    </row>
    <row r="17" spans="1:10" ht="21.75" customHeight="1">
      <c r="A17" s="230" t="s">
        <v>21</v>
      </c>
      <c r="B17" s="249" t="s">
        <v>51</v>
      </c>
      <c r="C17" s="250" t="s">
        <v>51</v>
      </c>
      <c r="D17" s="250" t="s">
        <v>51</v>
      </c>
      <c r="E17" s="518"/>
      <c r="F17" s="519"/>
      <c r="G17" s="519"/>
      <c r="H17" s="519"/>
      <c r="I17" s="520"/>
      <c r="J17" s="288"/>
    </row>
    <row r="18" spans="1:10" ht="21.75" customHeight="1">
      <c r="A18" s="231" t="s">
        <v>52</v>
      </c>
      <c r="B18" s="246">
        <v>10</v>
      </c>
      <c r="C18" s="251">
        <v>0.70833333333333304</v>
      </c>
      <c r="D18" s="248" t="s">
        <v>49</v>
      </c>
      <c r="E18" s="518"/>
      <c r="F18" s="519"/>
      <c r="G18" s="519"/>
      <c r="H18" s="519"/>
      <c r="I18" s="520"/>
      <c r="J18" s="288"/>
    </row>
    <row r="19" spans="1:10" ht="21.75" customHeight="1">
      <c r="A19" s="235"/>
      <c r="B19" s="236"/>
      <c r="C19" s="39"/>
      <c r="D19" s="237"/>
      <c r="E19" s="524"/>
      <c r="F19" s="525"/>
      <c r="G19" s="525"/>
      <c r="H19" s="525"/>
      <c r="I19" s="526"/>
      <c r="J19" s="210"/>
    </row>
    <row r="20" spans="1:10" ht="21.75" customHeight="1">
      <c r="A20" s="252"/>
      <c r="B20" s="253"/>
      <c r="C20" s="254"/>
      <c r="D20" s="253"/>
      <c r="E20" s="239"/>
      <c r="F20" s="239"/>
      <c r="G20" s="239"/>
      <c r="H20" s="239"/>
      <c r="I20" s="239"/>
      <c r="J20" s="289"/>
    </row>
    <row r="21" spans="1:10" ht="18" customHeight="1">
      <c r="A21" s="255" t="s">
        <v>53</v>
      </c>
      <c r="B21" s="10" t="s">
        <v>1</v>
      </c>
      <c r="C21" s="11" t="s">
        <v>2</v>
      </c>
      <c r="D21" s="11" t="s">
        <v>3</v>
      </c>
      <c r="E21" s="514" t="s">
        <v>4</v>
      </c>
      <c r="F21" s="514"/>
      <c r="G21" s="514"/>
      <c r="H21" s="514"/>
      <c r="I21" s="514"/>
      <c r="J21" s="53" t="s">
        <v>5</v>
      </c>
    </row>
    <row r="22" spans="1:10" ht="21.75" customHeight="1">
      <c r="A22" s="256">
        <v>43275</v>
      </c>
      <c r="B22" s="27">
        <v>1</v>
      </c>
      <c r="C22" s="50">
        <v>0.47916666666666702</v>
      </c>
      <c r="D22" s="47" t="s">
        <v>54</v>
      </c>
      <c r="E22" s="225" t="s">
        <v>55</v>
      </c>
      <c r="F22" s="198"/>
      <c r="G22" s="181" t="s">
        <v>8</v>
      </c>
      <c r="H22" s="181"/>
      <c r="I22" s="245" t="s">
        <v>56</v>
      </c>
      <c r="J22" s="207" t="s">
        <v>41</v>
      </c>
    </row>
    <row r="23" spans="1:10" ht="21.75" customHeight="1">
      <c r="A23" s="257" t="s">
        <v>57</v>
      </c>
      <c r="B23" s="27">
        <v>2</v>
      </c>
      <c r="C23" s="21">
        <v>0.5</v>
      </c>
      <c r="D23" s="47" t="s">
        <v>54</v>
      </c>
      <c r="E23" s="225" t="s">
        <v>58</v>
      </c>
      <c r="F23" s="198"/>
      <c r="G23" s="181" t="s">
        <v>8</v>
      </c>
      <c r="H23" s="181"/>
      <c r="I23" s="245" t="s">
        <v>59</v>
      </c>
      <c r="J23" s="207" t="s">
        <v>45</v>
      </c>
    </row>
    <row r="24" spans="1:10" ht="21.75" customHeight="1">
      <c r="A24" s="228" t="s">
        <v>46</v>
      </c>
      <c r="B24" s="27">
        <v>3</v>
      </c>
      <c r="C24" s="21">
        <v>0.52083333333333304</v>
      </c>
      <c r="D24" s="47">
        <v>21</v>
      </c>
      <c r="E24" s="225" t="s">
        <v>15</v>
      </c>
      <c r="F24" s="198"/>
      <c r="G24" s="181" t="s">
        <v>8</v>
      </c>
      <c r="H24" s="181"/>
      <c r="I24" s="290" t="s">
        <v>60</v>
      </c>
      <c r="J24" s="207" t="s">
        <v>61</v>
      </c>
    </row>
    <row r="25" spans="1:10" ht="21.75" customHeight="1">
      <c r="A25" s="229" t="s">
        <v>48</v>
      </c>
      <c r="B25" s="27">
        <v>4</v>
      </c>
      <c r="C25" s="21">
        <v>0.54166666666666696</v>
      </c>
      <c r="D25" s="47">
        <v>22</v>
      </c>
      <c r="E25" s="258" t="s">
        <v>62</v>
      </c>
      <c r="F25" s="198"/>
      <c r="G25" s="181" t="s">
        <v>8</v>
      </c>
      <c r="H25" s="181"/>
      <c r="I25" s="281" t="s">
        <v>63</v>
      </c>
      <c r="J25" s="207" t="s">
        <v>64</v>
      </c>
    </row>
    <row r="26" spans="1:10" ht="21.75" customHeight="1">
      <c r="A26" s="259" t="s">
        <v>21</v>
      </c>
      <c r="B26" s="27">
        <v>5</v>
      </c>
      <c r="C26" s="21">
        <v>0.5625</v>
      </c>
      <c r="D26" s="47">
        <v>23</v>
      </c>
      <c r="E26" s="245" t="s">
        <v>65</v>
      </c>
      <c r="F26" s="198"/>
      <c r="G26" s="181" t="s">
        <v>8</v>
      </c>
      <c r="H26" s="181"/>
      <c r="I26" s="290" t="s">
        <v>66</v>
      </c>
      <c r="J26" s="207" t="s">
        <v>67</v>
      </c>
    </row>
    <row r="27" spans="1:10" ht="21.75" customHeight="1">
      <c r="A27" s="260" t="s">
        <v>68</v>
      </c>
      <c r="B27" s="27">
        <v>6</v>
      </c>
      <c r="C27" s="21">
        <v>0.58333333333333304</v>
      </c>
      <c r="D27" s="47">
        <v>24</v>
      </c>
      <c r="E27" s="261" t="s">
        <v>69</v>
      </c>
      <c r="F27" s="198"/>
      <c r="G27" s="181" t="s">
        <v>8</v>
      </c>
      <c r="H27" s="181"/>
      <c r="I27" s="290" t="s">
        <v>70</v>
      </c>
      <c r="J27" s="207" t="s">
        <v>20</v>
      </c>
    </row>
    <row r="28" spans="1:10" ht="21.75" customHeight="1">
      <c r="A28" s="262" t="s">
        <v>71</v>
      </c>
      <c r="B28" s="27">
        <v>7</v>
      </c>
      <c r="C28" s="21">
        <v>0.60416666666666696</v>
      </c>
      <c r="D28" s="47">
        <v>25</v>
      </c>
      <c r="E28" s="225" t="s">
        <v>72</v>
      </c>
      <c r="F28" s="198"/>
      <c r="G28" s="181" t="s">
        <v>8</v>
      </c>
      <c r="H28" s="181"/>
      <c r="I28" s="245" t="s">
        <v>73</v>
      </c>
      <c r="J28" s="207" t="s">
        <v>28</v>
      </c>
    </row>
    <row r="29" spans="1:10" ht="21.75" customHeight="1">
      <c r="A29" s="263" t="s">
        <v>74</v>
      </c>
      <c r="B29" s="27">
        <v>8</v>
      </c>
      <c r="C29" s="21">
        <v>0.625</v>
      </c>
      <c r="D29" s="47">
        <v>26</v>
      </c>
      <c r="E29" s="225" t="s">
        <v>75</v>
      </c>
      <c r="F29" s="198"/>
      <c r="G29" s="181" t="s">
        <v>8</v>
      </c>
      <c r="H29" s="181"/>
      <c r="I29" s="245" t="s">
        <v>76</v>
      </c>
      <c r="J29" s="207" t="s">
        <v>77</v>
      </c>
    </row>
    <row r="30" spans="1:10" ht="21.75" customHeight="1">
      <c r="A30" s="264" t="s">
        <v>78</v>
      </c>
      <c r="B30" s="27">
        <v>9</v>
      </c>
      <c r="C30" s="21">
        <v>0.6875</v>
      </c>
      <c r="D30" s="47">
        <v>27</v>
      </c>
      <c r="E30" s="225" t="s">
        <v>79</v>
      </c>
      <c r="F30" s="198"/>
      <c r="G30" s="181" t="s">
        <v>8</v>
      </c>
      <c r="H30" s="181"/>
      <c r="I30" s="245" t="s">
        <v>80</v>
      </c>
      <c r="J30" s="283" t="s">
        <v>81</v>
      </c>
    </row>
    <row r="31" spans="1:10" ht="21.75" customHeight="1">
      <c r="A31" s="265"/>
      <c r="B31" s="27">
        <v>10</v>
      </c>
      <c r="C31" s="21">
        <v>0.70833333333333304</v>
      </c>
      <c r="D31" s="47">
        <v>28</v>
      </c>
      <c r="E31" s="225" t="s">
        <v>82</v>
      </c>
      <c r="F31" s="198"/>
      <c r="G31" s="181" t="s">
        <v>8</v>
      </c>
      <c r="H31" s="181"/>
      <c r="I31" s="245" t="s">
        <v>83</v>
      </c>
      <c r="J31" s="207" t="s">
        <v>84</v>
      </c>
    </row>
    <row r="32" spans="1:10" ht="21.75" customHeight="1">
      <c r="A32" s="266"/>
      <c r="B32" s="13"/>
      <c r="C32" s="267">
        <v>1.0416666666666701E-2</v>
      </c>
      <c r="D32" s="15"/>
      <c r="E32" s="268"/>
      <c r="F32" s="269"/>
      <c r="G32" s="269"/>
      <c r="H32" s="269"/>
      <c r="I32" s="291"/>
      <c r="J32" s="292"/>
    </row>
    <row r="33" spans="1:10" ht="21.75" customHeight="1">
      <c r="A33" s="41"/>
      <c r="B33" s="42"/>
      <c r="C33" s="270"/>
      <c r="D33" s="42"/>
      <c r="E33" s="271"/>
      <c r="F33" s="271"/>
      <c r="G33" s="271"/>
      <c r="H33" s="271"/>
      <c r="I33" s="271"/>
      <c r="J33" s="59"/>
    </row>
    <row r="34" spans="1:10" ht="21.75" customHeight="1">
      <c r="A34" s="272"/>
      <c r="B34" s="253"/>
      <c r="C34" s="273"/>
      <c r="D34" s="253"/>
      <c r="E34" s="274"/>
      <c r="F34" s="274"/>
      <c r="G34" s="274"/>
      <c r="H34" s="274"/>
      <c r="I34" s="274"/>
      <c r="J34" s="289"/>
    </row>
    <row r="35" spans="1:10" ht="18" customHeight="1">
      <c r="A35" s="275" t="s">
        <v>85</v>
      </c>
      <c r="B35" s="10" t="s">
        <v>1</v>
      </c>
      <c r="C35" s="11" t="s">
        <v>2</v>
      </c>
      <c r="D35" s="11" t="s">
        <v>3</v>
      </c>
      <c r="E35" s="514" t="s">
        <v>4</v>
      </c>
      <c r="F35" s="514"/>
      <c r="G35" s="514"/>
      <c r="H35" s="514"/>
      <c r="I35" s="514"/>
      <c r="J35" s="53" t="s">
        <v>5</v>
      </c>
    </row>
    <row r="36" spans="1:10" ht="21.75" customHeight="1">
      <c r="A36" s="276">
        <v>43281</v>
      </c>
      <c r="B36" s="27">
        <v>1</v>
      </c>
      <c r="C36" s="50">
        <v>0.54166666666666696</v>
      </c>
      <c r="D36" s="47">
        <v>47</v>
      </c>
      <c r="E36" s="225" t="s">
        <v>55</v>
      </c>
      <c r="F36" s="198"/>
      <c r="G36" s="181" t="s">
        <v>8</v>
      </c>
      <c r="H36" s="181"/>
      <c r="I36" s="281" t="s">
        <v>56</v>
      </c>
      <c r="J36" s="207" t="s">
        <v>86</v>
      </c>
    </row>
    <row r="37" spans="1:10" ht="21.75" customHeight="1">
      <c r="A37" s="226" t="str">
        <f>TEXT(A36,"(ａａａ)")</f>
        <v>(土)</v>
      </c>
      <c r="B37" s="27"/>
      <c r="C37" s="21"/>
      <c r="D37" s="47"/>
      <c r="E37" s="225"/>
      <c r="F37" s="198"/>
      <c r="G37" s="181"/>
      <c r="H37" s="181"/>
      <c r="I37" s="245"/>
      <c r="J37" s="207"/>
    </row>
    <row r="38" spans="1:10" ht="21.75" customHeight="1">
      <c r="A38" s="228" t="s">
        <v>87</v>
      </c>
      <c r="B38" s="27"/>
      <c r="C38" s="21"/>
      <c r="D38" s="47"/>
      <c r="E38" s="277"/>
      <c r="F38" s="198"/>
      <c r="G38" s="181"/>
      <c r="H38" s="181"/>
      <c r="I38" s="245"/>
      <c r="J38" s="207"/>
    </row>
    <row r="39" spans="1:10" ht="21.75" customHeight="1">
      <c r="A39" s="229" t="s">
        <v>88</v>
      </c>
      <c r="B39" s="27"/>
      <c r="C39" s="21"/>
      <c r="D39" s="47"/>
      <c r="E39" s="225"/>
      <c r="F39" s="198"/>
      <c r="G39" s="181"/>
      <c r="H39" s="181"/>
      <c r="I39" s="245"/>
      <c r="J39" s="207"/>
    </row>
    <row r="40" spans="1:10" ht="21.75" customHeight="1">
      <c r="A40" s="230" t="s">
        <v>21</v>
      </c>
      <c r="B40" s="27"/>
      <c r="C40" s="21"/>
      <c r="D40" s="47"/>
      <c r="E40" s="225"/>
      <c r="F40" s="198"/>
      <c r="G40" s="181"/>
      <c r="H40" s="181"/>
      <c r="I40" s="245"/>
      <c r="J40" s="207"/>
    </row>
    <row r="41" spans="1:10" ht="21.75" customHeight="1">
      <c r="A41" s="231" t="s">
        <v>56</v>
      </c>
      <c r="B41" s="27"/>
      <c r="C41" s="21"/>
      <c r="D41" s="47"/>
      <c r="E41" s="225"/>
      <c r="F41" s="198"/>
      <c r="G41" s="181"/>
      <c r="H41" s="181"/>
      <c r="I41" s="281"/>
      <c r="J41" s="207"/>
    </row>
    <row r="42" spans="1:10" ht="21.75" customHeight="1">
      <c r="A42" s="278"/>
      <c r="B42" s="38"/>
      <c r="C42" s="39"/>
      <c r="D42" s="40"/>
      <c r="E42" s="279"/>
      <c r="F42" s="280"/>
      <c r="G42" s="280"/>
      <c r="H42" s="280"/>
      <c r="I42" s="293"/>
      <c r="J42" s="210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113"/>
  <sheetViews>
    <sheetView showGridLines="0" view="pageBreakPreview" topLeftCell="A25" zoomScale="90" zoomScaleNormal="100" zoomScaleSheetLayoutView="90" workbookViewId="0">
      <selection activeCell="E8" sqref="E8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5.1640625" style="1" customWidth="1"/>
    <col min="13" max="15" width="9" style="1" customWidth="1"/>
    <col min="16" max="238" width="9.1640625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.1640625" style="1"/>
    <col min="264" max="264" width="3" style="1" customWidth="1"/>
    <col min="265" max="494" width="9.1640625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.1640625" style="1"/>
    <col min="520" max="520" width="3" style="1" customWidth="1"/>
    <col min="521" max="750" width="9.1640625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.1640625" style="1"/>
    <col min="776" max="776" width="3" style="1" customWidth="1"/>
    <col min="777" max="1006" width="9.1640625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.1640625" style="1"/>
    <col min="1032" max="1032" width="3" style="1" customWidth="1"/>
    <col min="1033" max="1262" width="9.1640625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.1640625" style="1"/>
    <col min="1288" max="1288" width="3" style="1" customWidth="1"/>
    <col min="1289" max="1518" width="9.1640625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.1640625" style="1"/>
    <col min="1544" max="1544" width="3" style="1" customWidth="1"/>
    <col min="1545" max="1774" width="9.1640625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.1640625" style="1"/>
    <col min="1800" max="1800" width="3" style="1" customWidth="1"/>
    <col min="1801" max="2030" width="9.1640625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.1640625" style="1"/>
    <col min="2056" max="2056" width="3" style="1" customWidth="1"/>
    <col min="2057" max="2286" width="9.1640625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.1640625" style="1"/>
    <col min="2312" max="2312" width="3" style="1" customWidth="1"/>
    <col min="2313" max="2542" width="9.1640625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.1640625" style="1"/>
    <col min="2568" max="2568" width="3" style="1" customWidth="1"/>
    <col min="2569" max="2798" width="9.1640625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.1640625" style="1"/>
    <col min="2824" max="2824" width="3" style="1" customWidth="1"/>
    <col min="2825" max="3054" width="9.1640625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.1640625" style="1"/>
    <col min="3080" max="3080" width="3" style="1" customWidth="1"/>
    <col min="3081" max="3310" width="9.1640625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.1640625" style="1"/>
    <col min="3336" max="3336" width="3" style="1" customWidth="1"/>
    <col min="3337" max="3566" width="9.1640625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.1640625" style="1"/>
    <col min="3592" max="3592" width="3" style="1" customWidth="1"/>
    <col min="3593" max="3822" width="9.1640625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.1640625" style="1"/>
    <col min="3848" max="3848" width="3" style="1" customWidth="1"/>
    <col min="3849" max="4078" width="9.1640625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.1640625" style="1"/>
    <col min="4104" max="4104" width="3" style="1" customWidth="1"/>
    <col min="4105" max="4334" width="9.1640625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.1640625" style="1"/>
    <col min="4360" max="4360" width="3" style="1" customWidth="1"/>
    <col min="4361" max="4590" width="9.1640625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.1640625" style="1"/>
    <col min="4616" max="4616" width="3" style="1" customWidth="1"/>
    <col min="4617" max="4846" width="9.1640625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.1640625" style="1"/>
    <col min="4872" max="4872" width="3" style="1" customWidth="1"/>
    <col min="4873" max="5102" width="9.1640625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.1640625" style="1"/>
    <col min="5128" max="5128" width="3" style="1" customWidth="1"/>
    <col min="5129" max="5358" width="9.1640625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.1640625" style="1"/>
    <col min="5384" max="5384" width="3" style="1" customWidth="1"/>
    <col min="5385" max="5614" width="9.1640625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.1640625" style="1"/>
    <col min="5640" max="5640" width="3" style="1" customWidth="1"/>
    <col min="5641" max="5870" width="9.1640625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.1640625" style="1"/>
    <col min="5896" max="5896" width="3" style="1" customWidth="1"/>
    <col min="5897" max="6126" width="9.1640625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.1640625" style="1"/>
    <col min="6152" max="6152" width="3" style="1" customWidth="1"/>
    <col min="6153" max="6382" width="9.1640625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.1640625" style="1"/>
    <col min="6408" max="6408" width="3" style="1" customWidth="1"/>
    <col min="6409" max="6638" width="9.1640625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.1640625" style="1"/>
    <col min="6664" max="6664" width="3" style="1" customWidth="1"/>
    <col min="6665" max="6894" width="9.1640625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.1640625" style="1"/>
    <col min="6920" max="6920" width="3" style="1" customWidth="1"/>
    <col min="6921" max="7150" width="9.1640625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.1640625" style="1"/>
    <col min="7176" max="7176" width="3" style="1" customWidth="1"/>
    <col min="7177" max="7406" width="9.1640625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.1640625" style="1"/>
    <col min="7432" max="7432" width="3" style="1" customWidth="1"/>
    <col min="7433" max="7662" width="9.1640625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.1640625" style="1"/>
    <col min="7688" max="7688" width="3" style="1" customWidth="1"/>
    <col min="7689" max="7918" width="9.1640625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.1640625" style="1"/>
    <col min="7944" max="7944" width="3" style="1" customWidth="1"/>
    <col min="7945" max="8174" width="9.1640625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.1640625" style="1"/>
    <col min="8200" max="8200" width="3" style="1" customWidth="1"/>
    <col min="8201" max="8430" width="9.1640625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.1640625" style="1"/>
    <col min="8456" max="8456" width="3" style="1" customWidth="1"/>
    <col min="8457" max="8686" width="9.1640625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.1640625" style="1"/>
    <col min="8712" max="8712" width="3" style="1" customWidth="1"/>
    <col min="8713" max="8942" width="9.1640625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.1640625" style="1"/>
    <col min="8968" max="8968" width="3" style="1" customWidth="1"/>
    <col min="8969" max="9198" width="9.1640625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.1640625" style="1"/>
    <col min="9224" max="9224" width="3" style="1" customWidth="1"/>
    <col min="9225" max="9454" width="9.1640625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.1640625" style="1"/>
    <col min="9480" max="9480" width="3" style="1" customWidth="1"/>
    <col min="9481" max="9710" width="9.1640625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.1640625" style="1"/>
    <col min="9736" max="9736" width="3" style="1" customWidth="1"/>
    <col min="9737" max="9966" width="9.1640625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.1640625" style="1"/>
    <col min="9992" max="9992" width="3" style="1" customWidth="1"/>
    <col min="9993" max="10222" width="9.1640625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.1640625" style="1"/>
    <col min="10248" max="10248" width="3" style="1" customWidth="1"/>
    <col min="10249" max="10478" width="9.1640625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.1640625" style="1"/>
    <col min="10504" max="10504" width="3" style="1" customWidth="1"/>
    <col min="10505" max="10734" width="9.1640625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.1640625" style="1"/>
    <col min="10760" max="10760" width="3" style="1" customWidth="1"/>
    <col min="10761" max="10990" width="9.1640625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.1640625" style="1"/>
    <col min="11016" max="11016" width="3" style="1" customWidth="1"/>
    <col min="11017" max="11246" width="9.1640625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.1640625" style="1"/>
    <col min="11272" max="11272" width="3" style="1" customWidth="1"/>
    <col min="11273" max="11502" width="9.1640625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.1640625" style="1"/>
    <col min="11528" max="11528" width="3" style="1" customWidth="1"/>
    <col min="11529" max="11758" width="9.1640625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.1640625" style="1"/>
    <col min="11784" max="11784" width="3" style="1" customWidth="1"/>
    <col min="11785" max="12014" width="9.1640625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.1640625" style="1"/>
    <col min="12040" max="12040" width="3" style="1" customWidth="1"/>
    <col min="12041" max="12270" width="9.1640625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.1640625" style="1"/>
    <col min="12296" max="12296" width="3" style="1" customWidth="1"/>
    <col min="12297" max="12526" width="9.1640625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.1640625" style="1"/>
    <col min="12552" max="12552" width="3" style="1" customWidth="1"/>
    <col min="12553" max="12782" width="9.1640625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.1640625" style="1"/>
    <col min="12808" max="12808" width="3" style="1" customWidth="1"/>
    <col min="12809" max="13038" width="9.1640625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.1640625" style="1"/>
    <col min="13064" max="13064" width="3" style="1" customWidth="1"/>
    <col min="13065" max="13294" width="9.1640625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.1640625" style="1"/>
    <col min="13320" max="13320" width="3" style="1" customWidth="1"/>
    <col min="13321" max="13550" width="9.1640625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.1640625" style="1"/>
    <col min="13576" max="13576" width="3" style="1" customWidth="1"/>
    <col min="13577" max="13806" width="9.1640625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.1640625" style="1"/>
    <col min="13832" max="13832" width="3" style="1" customWidth="1"/>
    <col min="13833" max="14062" width="9.1640625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.1640625" style="1"/>
    <col min="14088" max="14088" width="3" style="1" customWidth="1"/>
    <col min="14089" max="14318" width="9.1640625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.1640625" style="1"/>
    <col min="14344" max="14344" width="3" style="1" customWidth="1"/>
    <col min="14345" max="14574" width="9.1640625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.1640625" style="1"/>
    <col min="14600" max="14600" width="3" style="1" customWidth="1"/>
    <col min="14601" max="14830" width="9.1640625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.1640625" style="1"/>
    <col min="14856" max="14856" width="3" style="1" customWidth="1"/>
    <col min="14857" max="15086" width="9.1640625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.1640625" style="1"/>
    <col min="15112" max="15112" width="3" style="1" customWidth="1"/>
    <col min="15113" max="15342" width="9.1640625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.1640625" style="1"/>
    <col min="15368" max="15368" width="3" style="1" customWidth="1"/>
    <col min="15369" max="15598" width="9.1640625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.1640625" style="1"/>
    <col min="15624" max="15624" width="3" style="1" customWidth="1"/>
    <col min="15625" max="15854" width="9.1640625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.1640625" style="1"/>
    <col min="15880" max="15880" width="3" style="1" customWidth="1"/>
    <col min="15881" max="16110" width="9.1640625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.1640625" style="1"/>
    <col min="16136" max="16136" width="3" style="1" customWidth="1"/>
    <col min="16137" max="16384" width="9.1640625" style="1"/>
  </cols>
  <sheetData>
    <row r="1" spans="1:11" ht="27.75" customHeight="1">
      <c r="A1" s="567" t="s">
        <v>114</v>
      </c>
      <c r="B1" s="568"/>
      <c r="C1" s="568"/>
      <c r="D1" s="568"/>
      <c r="E1" s="568"/>
      <c r="F1" s="568"/>
      <c r="G1" s="568"/>
      <c r="H1" s="568"/>
      <c r="I1" s="568"/>
      <c r="J1" s="568"/>
      <c r="K1" s="56"/>
    </row>
    <row r="2" spans="1:11" ht="21" customHeight="1" thickBot="1">
      <c r="A2" s="62"/>
      <c r="B2" s="620" t="s">
        <v>252</v>
      </c>
      <c r="C2" s="569"/>
      <c r="D2" s="569"/>
      <c r="E2" s="7"/>
      <c r="F2" s="8"/>
      <c r="G2" s="8"/>
      <c r="H2" s="8"/>
      <c r="I2" s="8"/>
      <c r="J2" s="52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617" t="s">
        <v>4</v>
      </c>
      <c r="F3" s="618"/>
      <c r="G3" s="618"/>
      <c r="H3" s="618"/>
      <c r="I3" s="619"/>
      <c r="J3" s="53" t="s">
        <v>5</v>
      </c>
    </row>
    <row r="4" spans="1:11" ht="21.75" customHeight="1">
      <c r="A4" s="12">
        <v>45802</v>
      </c>
      <c r="B4" s="13">
        <v>1</v>
      </c>
      <c r="C4" s="14">
        <v>0.41666666666666669</v>
      </c>
      <c r="D4" s="15">
        <v>5</v>
      </c>
      <c r="E4" s="16" t="s">
        <v>246</v>
      </c>
      <c r="F4" s="35"/>
      <c r="G4" s="63" t="s">
        <v>98</v>
      </c>
      <c r="H4" s="64"/>
      <c r="I4" s="54" t="s">
        <v>247</v>
      </c>
      <c r="J4" s="55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v>0.4513888888888889</v>
      </c>
      <c r="D5" s="15">
        <v>5</v>
      </c>
      <c r="E5" s="22" t="s">
        <v>248</v>
      </c>
      <c r="F5" s="35"/>
      <c r="G5" s="63" t="s">
        <v>98</v>
      </c>
      <c r="H5" s="64"/>
      <c r="I5" s="57" t="s">
        <v>249</v>
      </c>
      <c r="J5" s="55">
        <v>1</v>
      </c>
    </row>
    <row r="6" spans="1:11" ht="21.75" customHeight="1">
      <c r="A6" s="23" t="s">
        <v>104</v>
      </c>
      <c r="B6" s="13">
        <v>3</v>
      </c>
      <c r="C6" s="21">
        <v>0.4861111111111111</v>
      </c>
      <c r="D6" s="15">
        <v>5</v>
      </c>
      <c r="E6" s="22" t="s">
        <v>142</v>
      </c>
      <c r="F6" s="35"/>
      <c r="G6" s="63" t="s">
        <v>98</v>
      </c>
      <c r="H6" s="64"/>
      <c r="I6" s="57" t="s">
        <v>137</v>
      </c>
      <c r="J6" s="55">
        <v>4</v>
      </c>
    </row>
    <row r="7" spans="1:11" ht="21.75" customHeight="1">
      <c r="A7" s="24" t="s">
        <v>245</v>
      </c>
      <c r="B7" s="13">
        <v>4</v>
      </c>
      <c r="C7" s="21">
        <v>0.52083333333333337</v>
      </c>
      <c r="D7" s="15">
        <v>5</v>
      </c>
      <c r="E7" s="22" t="s">
        <v>151</v>
      </c>
      <c r="F7" s="35"/>
      <c r="G7" s="63" t="s">
        <v>98</v>
      </c>
      <c r="H7" s="64"/>
      <c r="I7" s="57" t="s">
        <v>135</v>
      </c>
      <c r="J7" s="55">
        <v>3</v>
      </c>
    </row>
    <row r="8" spans="1:11" ht="21.75" customHeight="1">
      <c r="A8" s="25" t="s">
        <v>21</v>
      </c>
      <c r="B8" s="13">
        <v>5</v>
      </c>
      <c r="C8" s="21">
        <v>0.55555555555555558</v>
      </c>
      <c r="D8" s="15">
        <v>5</v>
      </c>
      <c r="E8" s="22" t="s">
        <v>136</v>
      </c>
      <c r="F8" s="35"/>
      <c r="G8" s="63" t="s">
        <v>98</v>
      </c>
      <c r="H8" s="64"/>
      <c r="I8" s="57" t="s">
        <v>224</v>
      </c>
      <c r="J8" s="55">
        <v>7</v>
      </c>
    </row>
    <row r="9" spans="1:11" ht="21.75" customHeight="1">
      <c r="A9" s="432" t="s">
        <v>250</v>
      </c>
      <c r="B9" s="27">
        <v>6</v>
      </c>
      <c r="C9" s="21">
        <v>0.59027777777777779</v>
      </c>
      <c r="D9" s="15">
        <v>5</v>
      </c>
      <c r="E9" s="22" t="s">
        <v>213</v>
      </c>
      <c r="F9" s="35"/>
      <c r="G9" s="63" t="s">
        <v>98</v>
      </c>
      <c r="H9" s="64"/>
      <c r="I9" s="57" t="s">
        <v>139</v>
      </c>
      <c r="J9" s="55">
        <v>5</v>
      </c>
    </row>
    <row r="10" spans="1:11" ht="21.75" customHeight="1">
      <c r="A10" s="433" t="s">
        <v>251</v>
      </c>
      <c r="B10" s="27">
        <v>7</v>
      </c>
      <c r="C10" s="21">
        <v>0.625</v>
      </c>
      <c r="D10" s="15">
        <v>5</v>
      </c>
      <c r="E10" s="22" t="s">
        <v>142</v>
      </c>
      <c r="F10" s="35"/>
      <c r="G10" s="63" t="s">
        <v>98</v>
      </c>
      <c r="H10" s="64"/>
      <c r="I10" s="57" t="s">
        <v>136</v>
      </c>
      <c r="J10" s="55">
        <v>6</v>
      </c>
    </row>
    <row r="11" spans="1:11" ht="21.75" customHeight="1">
      <c r="A11" s="433" t="s">
        <v>304</v>
      </c>
      <c r="B11" s="27">
        <v>8</v>
      </c>
      <c r="C11" s="21"/>
      <c r="D11" s="15"/>
      <c r="E11" s="22"/>
      <c r="F11" s="35"/>
      <c r="G11" s="63"/>
      <c r="H11" s="64"/>
      <c r="I11" s="57"/>
      <c r="J11" s="55"/>
    </row>
    <row r="12" spans="1:11" ht="21.75" customHeight="1">
      <c r="A12" s="433"/>
      <c r="B12" s="27">
        <v>9</v>
      </c>
      <c r="C12" s="21"/>
      <c r="D12" s="15"/>
      <c r="E12" s="30"/>
      <c r="F12" s="35"/>
      <c r="G12" s="63" t="s">
        <v>98</v>
      </c>
      <c r="H12" s="64"/>
      <c r="I12" s="57"/>
      <c r="J12" s="55"/>
    </row>
    <row r="13" spans="1:11" ht="21.75" customHeight="1" thickBot="1">
      <c r="A13" s="434"/>
      <c r="B13" s="27">
        <v>10</v>
      </c>
      <c r="C13" s="21"/>
      <c r="D13" s="15"/>
      <c r="E13" s="22"/>
      <c r="F13" s="35"/>
      <c r="G13" s="63" t="s">
        <v>98</v>
      </c>
      <c r="H13" s="64"/>
      <c r="I13" s="57"/>
      <c r="J13" s="55"/>
    </row>
    <row r="14" spans="1:11" ht="21.75" customHeight="1">
      <c r="A14" s="29" t="s">
        <v>105</v>
      </c>
      <c r="B14" s="27">
        <v>11</v>
      </c>
      <c r="C14" s="21"/>
      <c r="D14" s="15"/>
      <c r="E14" s="22"/>
      <c r="F14" s="35"/>
      <c r="G14" s="63" t="s">
        <v>98</v>
      </c>
      <c r="H14" s="64"/>
      <c r="I14" s="57"/>
      <c r="J14" s="55"/>
    </row>
    <row r="15" spans="1:11" ht="21.75" customHeight="1">
      <c r="A15" s="26" t="s">
        <v>242</v>
      </c>
      <c r="B15" s="27">
        <v>12</v>
      </c>
      <c r="C15" s="21"/>
      <c r="D15" s="33"/>
      <c r="E15" s="22"/>
      <c r="F15" s="35"/>
      <c r="G15" s="63" t="s">
        <v>98</v>
      </c>
      <c r="H15" s="64"/>
      <c r="I15" s="30"/>
      <c r="J15" s="55"/>
    </row>
    <row r="16" spans="1:11" ht="21.75" customHeight="1">
      <c r="A16" s="31"/>
      <c r="B16" s="27">
        <v>13</v>
      </c>
      <c r="C16" s="21"/>
      <c r="D16" s="33"/>
      <c r="E16" s="22"/>
      <c r="F16" s="35"/>
      <c r="G16" s="63" t="s">
        <v>98</v>
      </c>
      <c r="H16" s="64"/>
      <c r="I16" s="30"/>
      <c r="J16" s="55"/>
    </row>
    <row r="17" spans="1:10" ht="21" customHeight="1">
      <c r="A17" s="31"/>
      <c r="B17" s="27">
        <v>14</v>
      </c>
      <c r="C17" s="21"/>
      <c r="D17" s="33"/>
      <c r="E17" s="22"/>
      <c r="F17" s="35"/>
      <c r="G17" s="63" t="s">
        <v>98</v>
      </c>
      <c r="H17" s="64"/>
      <c r="I17" s="30"/>
      <c r="J17" s="55"/>
    </row>
    <row r="18" spans="1:10" ht="21" customHeight="1">
      <c r="A18" s="31"/>
      <c r="B18" s="27">
        <v>15</v>
      </c>
      <c r="C18" s="21"/>
      <c r="D18" s="33"/>
      <c r="E18" s="22"/>
      <c r="F18" s="35"/>
      <c r="G18" s="63" t="s">
        <v>98</v>
      </c>
      <c r="H18" s="64"/>
      <c r="I18" s="30"/>
      <c r="J18" s="55"/>
    </row>
    <row r="19" spans="1:10" ht="21" customHeight="1" thickBot="1">
      <c r="A19" s="32"/>
      <c r="B19" s="27"/>
      <c r="C19" s="21"/>
      <c r="D19" s="33"/>
      <c r="E19" s="34"/>
      <c r="F19" s="35"/>
      <c r="G19" s="35"/>
      <c r="H19" s="35"/>
      <c r="I19" s="30"/>
      <c r="J19" s="55"/>
    </row>
    <row r="20" spans="1:10" ht="21" customHeight="1" thickBot="1">
      <c r="A20" s="570"/>
      <c r="B20" s="570"/>
      <c r="C20" s="570"/>
      <c r="D20" s="570"/>
      <c r="E20" s="570"/>
      <c r="F20" s="570"/>
      <c r="G20" s="570"/>
      <c r="H20" s="570"/>
      <c r="I20" s="570"/>
      <c r="J20" s="570"/>
    </row>
    <row r="21" spans="1:10" ht="21.75" customHeight="1">
      <c r="A21" s="9" t="s">
        <v>103</v>
      </c>
      <c r="B21" s="10" t="s">
        <v>1</v>
      </c>
      <c r="C21" s="11" t="s">
        <v>2</v>
      </c>
      <c r="D21" s="11" t="s">
        <v>3</v>
      </c>
      <c r="E21" s="617" t="s">
        <v>4</v>
      </c>
      <c r="F21" s="618"/>
      <c r="G21" s="618"/>
      <c r="H21" s="618"/>
      <c r="I21" s="619"/>
      <c r="J21" s="53" t="s">
        <v>5</v>
      </c>
    </row>
    <row r="22" spans="1:10" ht="21.75" customHeight="1">
      <c r="A22" s="12"/>
      <c r="B22" s="13">
        <v>1</v>
      </c>
      <c r="C22" s="14"/>
      <c r="D22" s="15"/>
      <c r="E22" s="16"/>
      <c r="F22" s="35"/>
      <c r="G22" s="63"/>
      <c r="H22" s="64"/>
      <c r="I22" s="54"/>
      <c r="J22" s="55">
        <v>2</v>
      </c>
    </row>
    <row r="23" spans="1:10" ht="21.75" customHeight="1">
      <c r="A23" s="20" t="str">
        <f>"（"&amp;TEXT(A22,"aaa")&amp;"）"</f>
        <v>（土）</v>
      </c>
      <c r="B23" s="13">
        <v>2</v>
      </c>
      <c r="C23" s="21"/>
      <c r="D23" s="15"/>
      <c r="E23" s="22"/>
      <c r="F23" s="35"/>
      <c r="G23" s="63"/>
      <c r="H23" s="64"/>
      <c r="I23" s="57"/>
      <c r="J23" s="55">
        <v>1</v>
      </c>
    </row>
    <row r="24" spans="1:10" ht="21.75" customHeight="1">
      <c r="A24" s="23" t="s">
        <v>104</v>
      </c>
      <c r="B24" s="13">
        <v>3</v>
      </c>
      <c r="C24" s="21"/>
      <c r="D24" s="15"/>
      <c r="E24" s="22"/>
      <c r="F24" s="35"/>
      <c r="G24" s="63"/>
      <c r="H24" s="64"/>
      <c r="I24" s="57"/>
      <c r="J24" s="55">
        <v>4</v>
      </c>
    </row>
    <row r="25" spans="1:10" ht="21.75" customHeight="1">
      <c r="A25" s="24" t="s">
        <v>322</v>
      </c>
      <c r="B25" s="13">
        <v>4</v>
      </c>
      <c r="C25" s="21"/>
      <c r="D25" s="15"/>
      <c r="E25" s="22"/>
      <c r="F25" s="35"/>
      <c r="G25" s="63"/>
      <c r="H25" s="64"/>
      <c r="I25" s="57"/>
      <c r="J25" s="55">
        <v>3</v>
      </c>
    </row>
    <row r="26" spans="1:10" ht="21.75" customHeight="1">
      <c r="A26" s="25" t="s">
        <v>21</v>
      </c>
      <c r="B26" s="13">
        <v>5</v>
      </c>
      <c r="C26" s="21"/>
      <c r="D26" s="15"/>
      <c r="E26" s="22"/>
      <c r="F26" s="35"/>
      <c r="G26" s="63"/>
      <c r="H26" s="64"/>
      <c r="I26" s="57"/>
      <c r="J26" s="55">
        <v>6</v>
      </c>
    </row>
    <row r="27" spans="1:10" ht="21.75" customHeight="1">
      <c r="A27" s="26"/>
      <c r="B27" s="27">
        <v>6</v>
      </c>
      <c r="C27" s="21"/>
      <c r="D27" s="15"/>
      <c r="E27" s="22"/>
      <c r="F27" s="35"/>
      <c r="G27" s="63"/>
      <c r="H27" s="64"/>
      <c r="I27" s="57"/>
      <c r="J27" s="55">
        <v>5</v>
      </c>
    </row>
    <row r="28" spans="1:10" ht="21.75" customHeight="1">
      <c r="A28" s="12"/>
      <c r="B28" s="27">
        <v>7</v>
      </c>
      <c r="C28" s="21"/>
      <c r="D28" s="15"/>
      <c r="E28" s="22"/>
      <c r="F28" s="35"/>
      <c r="G28" s="63"/>
      <c r="H28" s="64"/>
      <c r="I28" s="57"/>
      <c r="J28" s="55">
        <v>8</v>
      </c>
    </row>
    <row r="29" spans="1:10" ht="21.75" customHeight="1">
      <c r="A29" s="12"/>
      <c r="B29" s="27">
        <v>8</v>
      </c>
      <c r="C29" s="21"/>
      <c r="D29" s="15"/>
      <c r="E29" s="22"/>
      <c r="F29" s="35"/>
      <c r="G29" s="63"/>
      <c r="H29" s="64"/>
      <c r="I29" s="57"/>
      <c r="J29" s="55">
        <v>7</v>
      </c>
    </row>
    <row r="30" spans="1:10" ht="21.75" customHeight="1">
      <c r="A30" s="12"/>
      <c r="B30" s="27">
        <v>9</v>
      </c>
      <c r="C30" s="21"/>
      <c r="D30" s="15"/>
      <c r="E30" s="30"/>
      <c r="F30" s="35"/>
      <c r="G30" s="63"/>
      <c r="H30" s="64"/>
      <c r="I30" s="57"/>
      <c r="J30" s="55">
        <v>10</v>
      </c>
    </row>
    <row r="31" spans="1:10" ht="21.75" customHeight="1" thickBot="1">
      <c r="A31" s="185"/>
      <c r="B31" s="27">
        <v>10</v>
      </c>
      <c r="C31" s="21"/>
      <c r="D31" s="15"/>
      <c r="E31" s="22"/>
      <c r="F31" s="35"/>
      <c r="G31" s="63"/>
      <c r="H31" s="64"/>
      <c r="I31" s="57"/>
      <c r="J31" s="55">
        <v>9</v>
      </c>
    </row>
    <row r="32" spans="1:10" ht="21.75" customHeight="1">
      <c r="A32" s="29" t="s">
        <v>105</v>
      </c>
      <c r="B32" s="27">
        <v>11</v>
      </c>
      <c r="C32" s="21"/>
      <c r="D32" s="15"/>
      <c r="E32" s="22"/>
      <c r="F32" s="35"/>
      <c r="G32" s="63" t="s">
        <v>98</v>
      </c>
      <c r="H32" s="64"/>
      <c r="I32" s="57"/>
      <c r="J32" s="55"/>
    </row>
    <row r="33" spans="1:10" ht="21.75" customHeight="1">
      <c r="A33" s="26"/>
      <c r="B33" s="27">
        <v>12</v>
      </c>
      <c r="C33" s="21"/>
      <c r="D33" s="33"/>
      <c r="E33" s="22"/>
      <c r="F33" s="35"/>
      <c r="G33" s="63" t="s">
        <v>98</v>
      </c>
      <c r="H33" s="64"/>
      <c r="I33" s="30"/>
      <c r="J33" s="55"/>
    </row>
    <row r="34" spans="1:10" ht="21.75" customHeight="1">
      <c r="A34" s="31"/>
      <c r="B34" s="27">
        <v>13</v>
      </c>
      <c r="C34" s="21"/>
      <c r="D34" s="33"/>
      <c r="E34" s="22"/>
      <c r="F34" s="35"/>
      <c r="G34" s="63" t="s">
        <v>98</v>
      </c>
      <c r="H34" s="64"/>
      <c r="I34" s="30"/>
      <c r="J34" s="55"/>
    </row>
    <row r="35" spans="1:10" ht="21" customHeight="1">
      <c r="A35" s="31"/>
      <c r="B35" s="27">
        <v>14</v>
      </c>
      <c r="C35" s="21"/>
      <c r="D35" s="33"/>
      <c r="E35" s="22"/>
      <c r="F35" s="35"/>
      <c r="G35" s="63" t="s">
        <v>98</v>
      </c>
      <c r="H35" s="64"/>
      <c r="I35" s="30"/>
      <c r="J35" s="55"/>
    </row>
    <row r="36" spans="1:10" ht="21" customHeight="1">
      <c r="A36" s="31"/>
      <c r="B36" s="27">
        <v>15</v>
      </c>
      <c r="C36" s="21"/>
      <c r="D36" s="33"/>
      <c r="E36" s="22"/>
      <c r="F36" s="35"/>
      <c r="G36" s="63" t="s">
        <v>98</v>
      </c>
      <c r="H36" s="64"/>
      <c r="I36" s="30"/>
      <c r="J36" s="55"/>
    </row>
    <row r="37" spans="1:10" ht="21" customHeight="1" thickBot="1">
      <c r="A37" s="32"/>
      <c r="B37" s="38"/>
      <c r="C37" s="39"/>
      <c r="D37" s="338"/>
      <c r="E37" s="34"/>
      <c r="F37" s="51"/>
      <c r="G37" s="51"/>
      <c r="H37" s="51"/>
      <c r="I37" s="60"/>
      <c r="J37" s="61"/>
    </row>
    <row r="38" spans="1:10" ht="21.75" customHeight="1" thickBot="1">
      <c r="A38" s="32"/>
      <c r="B38" s="27"/>
      <c r="C38" s="21"/>
      <c r="D38" s="33"/>
      <c r="E38" s="34"/>
      <c r="F38" s="35"/>
      <c r="G38" s="35"/>
      <c r="H38" s="35"/>
      <c r="I38" s="30"/>
      <c r="J38" s="55"/>
    </row>
    <row r="39" spans="1:10" ht="21.75" customHeight="1">
      <c r="A39" s="9" t="s">
        <v>103</v>
      </c>
      <c r="B39" s="10" t="s">
        <v>1</v>
      </c>
      <c r="C39" s="11" t="s">
        <v>2</v>
      </c>
      <c r="D39" s="11" t="s">
        <v>3</v>
      </c>
      <c r="E39" s="617" t="s">
        <v>4</v>
      </c>
      <c r="F39" s="618"/>
      <c r="G39" s="618"/>
      <c r="H39" s="618"/>
      <c r="I39" s="619"/>
      <c r="J39" s="53" t="s">
        <v>5</v>
      </c>
    </row>
    <row r="40" spans="1:10" ht="21.75" customHeight="1">
      <c r="A40" s="12"/>
      <c r="B40" s="13">
        <v>1</v>
      </c>
      <c r="C40" s="14"/>
      <c r="D40" s="15"/>
      <c r="E40" s="16"/>
      <c r="F40" s="35"/>
      <c r="G40" s="63" t="s">
        <v>98</v>
      </c>
      <c r="H40" s="64"/>
      <c r="I40" s="54"/>
      <c r="J40" s="55">
        <v>2</v>
      </c>
    </row>
    <row r="41" spans="1:10" ht="21.75" customHeight="1">
      <c r="A41" s="20" t="str">
        <f>"（"&amp;TEXT(A40,"aaa")&amp;"）"</f>
        <v>（土）</v>
      </c>
      <c r="B41" s="13">
        <v>2</v>
      </c>
      <c r="C41" s="21"/>
      <c r="D41" s="15"/>
      <c r="E41" s="22"/>
      <c r="F41" s="35"/>
      <c r="G41" s="63" t="s">
        <v>98</v>
      </c>
      <c r="H41" s="64"/>
      <c r="I41" s="57"/>
      <c r="J41" s="55">
        <v>1</v>
      </c>
    </row>
    <row r="42" spans="1:10" ht="21.75" customHeight="1">
      <c r="A42" s="23" t="s">
        <v>104</v>
      </c>
      <c r="B42" s="13">
        <v>3</v>
      </c>
      <c r="C42" s="21"/>
      <c r="D42" s="15"/>
      <c r="E42" s="22"/>
      <c r="F42" s="35"/>
      <c r="G42" s="63" t="s">
        <v>98</v>
      </c>
      <c r="H42" s="64"/>
      <c r="I42" s="57"/>
      <c r="J42" s="55">
        <v>4</v>
      </c>
    </row>
    <row r="43" spans="1:10" ht="21.75" customHeight="1">
      <c r="A43" s="24"/>
      <c r="B43" s="13">
        <v>4</v>
      </c>
      <c r="C43" s="21"/>
      <c r="D43" s="15"/>
      <c r="E43" s="22"/>
      <c r="F43" s="35"/>
      <c r="G43" s="63" t="s">
        <v>98</v>
      </c>
      <c r="H43" s="64"/>
      <c r="I43" s="57"/>
      <c r="J43" s="55">
        <v>3</v>
      </c>
    </row>
    <row r="44" spans="1:10" ht="21.75" customHeight="1">
      <c r="A44" s="25" t="s">
        <v>21</v>
      </c>
      <c r="B44" s="13">
        <v>5</v>
      </c>
      <c r="C44" s="21"/>
      <c r="D44" s="15"/>
      <c r="E44" s="22"/>
      <c r="F44" s="35"/>
      <c r="G44" s="63" t="s">
        <v>98</v>
      </c>
      <c r="H44" s="64"/>
      <c r="I44" s="57"/>
      <c r="J44" s="55">
        <v>6</v>
      </c>
    </row>
    <row r="45" spans="1:10" ht="21.75" customHeight="1">
      <c r="A45" s="26"/>
      <c r="B45" s="27">
        <v>6</v>
      </c>
      <c r="C45" s="21"/>
      <c r="D45" s="15"/>
      <c r="E45" s="22"/>
      <c r="F45" s="35"/>
      <c r="G45" s="63" t="s">
        <v>98</v>
      </c>
      <c r="H45" s="64"/>
      <c r="I45" s="57"/>
      <c r="J45" s="55">
        <v>5</v>
      </c>
    </row>
    <row r="46" spans="1:10" ht="21.75" customHeight="1">
      <c r="A46" s="12"/>
      <c r="B46" s="27">
        <v>7</v>
      </c>
      <c r="C46" s="21"/>
      <c r="D46" s="15"/>
      <c r="E46" s="22"/>
      <c r="F46" s="35"/>
      <c r="G46" s="63" t="s">
        <v>98</v>
      </c>
      <c r="H46" s="64"/>
      <c r="I46" s="57"/>
      <c r="J46" s="55">
        <v>8</v>
      </c>
    </row>
    <row r="47" spans="1:10" ht="21.75" customHeight="1">
      <c r="A47" s="12"/>
      <c r="B47" s="27">
        <v>8</v>
      </c>
      <c r="C47" s="21"/>
      <c r="D47" s="15"/>
      <c r="E47" s="22"/>
      <c r="F47" s="35"/>
      <c r="G47" s="63" t="s">
        <v>98</v>
      </c>
      <c r="H47" s="64"/>
      <c r="I47" s="57"/>
      <c r="J47" s="55">
        <v>7</v>
      </c>
    </row>
    <row r="48" spans="1:10" ht="21.75" customHeight="1">
      <c r="A48" s="12"/>
      <c r="B48" s="27">
        <v>9</v>
      </c>
      <c r="C48" s="21"/>
      <c r="D48" s="15"/>
      <c r="E48" s="30"/>
      <c r="F48" s="35"/>
      <c r="G48" s="63" t="s">
        <v>98</v>
      </c>
      <c r="H48" s="64"/>
      <c r="I48" s="57"/>
      <c r="J48" s="55">
        <v>10</v>
      </c>
    </row>
    <row r="49" spans="1:10" ht="21.75" customHeight="1" thickBot="1">
      <c r="A49" s="185"/>
      <c r="B49" s="27">
        <v>10</v>
      </c>
      <c r="C49" s="21"/>
      <c r="D49" s="15"/>
      <c r="E49" s="22"/>
      <c r="F49" s="35"/>
      <c r="G49" s="63" t="s">
        <v>98</v>
      </c>
      <c r="H49" s="64"/>
      <c r="I49" s="57"/>
      <c r="J49" s="55">
        <v>9</v>
      </c>
    </row>
    <row r="50" spans="1:10" ht="21.75" customHeight="1">
      <c r="A50" s="29" t="s">
        <v>105</v>
      </c>
      <c r="B50" s="27">
        <v>11</v>
      </c>
      <c r="C50" s="21"/>
      <c r="D50" s="15"/>
      <c r="E50" s="22"/>
      <c r="F50" s="35"/>
      <c r="G50" s="63" t="s">
        <v>98</v>
      </c>
      <c r="H50" s="64"/>
      <c r="I50" s="57"/>
      <c r="J50" s="55"/>
    </row>
    <row r="51" spans="1:10" ht="21.75" customHeight="1">
      <c r="A51" s="26"/>
      <c r="B51" s="27">
        <v>12</v>
      </c>
      <c r="C51" s="21"/>
      <c r="D51" s="33"/>
      <c r="E51" s="22"/>
      <c r="F51" s="35"/>
      <c r="G51" s="63" t="s">
        <v>98</v>
      </c>
      <c r="H51" s="64"/>
      <c r="I51" s="30"/>
      <c r="J51" s="55"/>
    </row>
    <row r="52" spans="1:10" ht="21.75" customHeight="1">
      <c r="A52" s="31"/>
      <c r="B52" s="27">
        <v>13</v>
      </c>
      <c r="C52" s="21"/>
      <c r="D52" s="33"/>
      <c r="E52" s="22"/>
      <c r="F52" s="35"/>
      <c r="G52" s="63" t="s">
        <v>98</v>
      </c>
      <c r="H52" s="64"/>
      <c r="I52" s="30"/>
      <c r="J52" s="55"/>
    </row>
    <row r="53" spans="1:10" ht="21" customHeight="1">
      <c r="A53" s="31"/>
      <c r="B53" s="27">
        <v>14</v>
      </c>
      <c r="C53" s="21"/>
      <c r="D53" s="33"/>
      <c r="E53" s="22"/>
      <c r="F53" s="35"/>
      <c r="G53" s="63" t="s">
        <v>98</v>
      </c>
      <c r="H53" s="64"/>
      <c r="I53" s="30"/>
      <c r="J53" s="55"/>
    </row>
    <row r="54" spans="1:10" ht="21" customHeight="1">
      <c r="A54" s="31"/>
      <c r="B54" s="27">
        <v>15</v>
      </c>
      <c r="C54" s="21"/>
      <c r="D54" s="33"/>
      <c r="E54" s="22"/>
      <c r="F54" s="35"/>
      <c r="G54" s="63" t="s">
        <v>98</v>
      </c>
      <c r="H54" s="64"/>
      <c r="I54" s="30"/>
      <c r="J54" s="55"/>
    </row>
    <row r="55" spans="1:10" ht="21" customHeight="1" thickBot="1">
      <c r="A55" s="32"/>
      <c r="B55" s="38"/>
      <c r="C55" s="39"/>
      <c r="D55" s="338"/>
      <c r="E55" s="34"/>
      <c r="F55" s="51"/>
      <c r="G55" s="51"/>
      <c r="H55" s="51"/>
      <c r="I55" s="60"/>
      <c r="J55" s="61"/>
    </row>
    <row r="56" spans="1:10" ht="21.75" customHeight="1">
      <c r="A56" s="333"/>
      <c r="B56" s="241"/>
      <c r="C56" s="242"/>
      <c r="D56" s="241"/>
      <c r="E56" s="334"/>
      <c r="F56" s="197"/>
      <c r="G56" s="184"/>
      <c r="H56" s="184"/>
      <c r="I56" s="335"/>
      <c r="J56" s="285"/>
    </row>
    <row r="57" spans="1:10" ht="21.75" customHeight="1">
      <c r="A57" s="333"/>
      <c r="B57" s="241"/>
      <c r="C57" s="242"/>
      <c r="D57" s="241"/>
      <c r="E57" s="334"/>
      <c r="F57" s="197"/>
      <c r="G57" s="184"/>
      <c r="H57" s="184"/>
      <c r="I57" s="335"/>
      <c r="J57" s="285"/>
    </row>
    <row r="58" spans="1:10" ht="21.75" customHeight="1">
      <c r="A58" s="333"/>
      <c r="B58" s="241"/>
      <c r="C58" s="242"/>
      <c r="D58" s="241"/>
      <c r="E58" s="334"/>
      <c r="F58" s="197"/>
      <c r="G58" s="184"/>
      <c r="H58" s="184"/>
      <c r="I58" s="335"/>
      <c r="J58" s="285"/>
    </row>
    <row r="59" spans="1:10" ht="21.75" customHeight="1">
      <c r="A59" s="333"/>
      <c r="B59" s="241"/>
      <c r="C59" s="242"/>
      <c r="D59" s="241"/>
      <c r="E59" s="334"/>
      <c r="F59" s="197"/>
      <c r="G59" s="184"/>
      <c r="H59" s="184"/>
      <c r="I59" s="335"/>
      <c r="J59" s="285"/>
    </row>
    <row r="60" spans="1:10" ht="21.75" customHeight="1">
      <c r="A60" s="333"/>
      <c r="B60" s="241"/>
      <c r="C60" s="242"/>
      <c r="D60" s="241"/>
      <c r="E60" s="334"/>
      <c r="F60" s="197"/>
      <c r="G60" s="184"/>
      <c r="H60" s="184"/>
      <c r="I60" s="335"/>
      <c r="J60" s="285"/>
    </row>
    <row r="61" spans="1:10" ht="21.75" customHeight="1" thickBot="1">
      <c r="A61" s="4" t="s">
        <v>106</v>
      </c>
      <c r="B61" s="5"/>
      <c r="C61" s="6"/>
      <c r="D61" s="5"/>
      <c r="E61" s="7"/>
      <c r="F61" s="8"/>
      <c r="G61" s="8"/>
      <c r="H61" s="8"/>
      <c r="I61" s="8"/>
      <c r="J61" s="52"/>
    </row>
    <row r="62" spans="1:10" ht="21.75" customHeight="1">
      <c r="A62" s="9" t="s">
        <v>103</v>
      </c>
      <c r="B62" s="10" t="s">
        <v>1</v>
      </c>
      <c r="C62" s="11" t="s">
        <v>2</v>
      </c>
      <c r="D62" s="11" t="s">
        <v>3</v>
      </c>
      <c r="E62" s="602" t="s">
        <v>4</v>
      </c>
      <c r="F62" s="603"/>
      <c r="G62" s="603"/>
      <c r="H62" s="603"/>
      <c r="I62" s="604"/>
      <c r="J62" s="53" t="s">
        <v>5</v>
      </c>
    </row>
    <row r="63" spans="1:10" ht="21.75" customHeight="1">
      <c r="A63" s="12"/>
      <c r="B63" s="13">
        <v>31</v>
      </c>
      <c r="C63" s="14"/>
      <c r="D63" s="47"/>
      <c r="E63" s="299" t="s">
        <v>121</v>
      </c>
      <c r="F63" s="17"/>
      <c r="G63" s="18"/>
      <c r="H63" s="19"/>
      <c r="I63" s="300" t="s">
        <v>127</v>
      </c>
      <c r="J63" s="55">
        <v>2</v>
      </c>
    </row>
    <row r="64" spans="1:10" ht="21.75" customHeight="1">
      <c r="A64" s="20" t="str">
        <f>"（"&amp;TEXT(A63,"aaa")&amp;"）"</f>
        <v>（土）</v>
      </c>
      <c r="B64" s="13">
        <v>32</v>
      </c>
      <c r="C64" s="21"/>
      <c r="D64" s="47"/>
      <c r="E64" s="301" t="s">
        <v>122</v>
      </c>
      <c r="F64" s="17"/>
      <c r="G64" s="18"/>
      <c r="H64" s="19"/>
      <c r="I64" s="302" t="s">
        <v>123</v>
      </c>
      <c r="J64" s="55">
        <v>1</v>
      </c>
    </row>
    <row r="65" spans="1:10" ht="21.75" customHeight="1">
      <c r="A65" s="23" t="s">
        <v>104</v>
      </c>
      <c r="B65" s="13">
        <v>33</v>
      </c>
      <c r="C65" s="21"/>
      <c r="D65" s="47"/>
      <c r="E65" s="16"/>
      <c r="F65" s="35"/>
      <c r="G65" s="63"/>
      <c r="H65" s="64"/>
      <c r="I65" s="54"/>
      <c r="J65" s="55">
        <v>4</v>
      </c>
    </row>
    <row r="66" spans="1:10" ht="21" customHeight="1">
      <c r="A66" s="24"/>
      <c r="B66" s="13">
        <v>34</v>
      </c>
      <c r="C66" s="21"/>
      <c r="D66" s="47"/>
      <c r="E66" s="22"/>
      <c r="F66" s="35"/>
      <c r="G66" s="63" t="s">
        <v>98</v>
      </c>
      <c r="H66" s="64"/>
      <c r="I66" s="57"/>
      <c r="J66" s="55">
        <v>3</v>
      </c>
    </row>
    <row r="67" spans="1:10" ht="21.75" customHeight="1">
      <c r="A67" s="25" t="s">
        <v>21</v>
      </c>
      <c r="B67" s="13">
        <v>35</v>
      </c>
      <c r="C67" s="21"/>
      <c r="D67" s="49"/>
      <c r="E67" s="22"/>
      <c r="F67" s="35"/>
      <c r="G67" s="63"/>
      <c r="H67" s="64"/>
      <c r="I67" s="57"/>
      <c r="J67" s="55">
        <v>6</v>
      </c>
    </row>
    <row r="68" spans="1:10" ht="21.75" customHeight="1">
      <c r="A68" s="26"/>
      <c r="B68" s="27">
        <v>36</v>
      </c>
      <c r="C68" s="21"/>
      <c r="D68" s="47"/>
      <c r="E68" s="22"/>
      <c r="F68" s="35"/>
      <c r="G68" s="63" t="s">
        <v>98</v>
      </c>
      <c r="H68" s="64"/>
      <c r="I68" s="57"/>
      <c r="J68" s="55">
        <v>5</v>
      </c>
    </row>
    <row r="69" spans="1:10" ht="21.75" customHeight="1">
      <c r="A69" s="12"/>
      <c r="B69" s="27">
        <v>37</v>
      </c>
      <c r="C69" s="21"/>
      <c r="D69" s="47"/>
      <c r="E69" s="22"/>
      <c r="F69" s="35"/>
      <c r="G69" s="63" t="s">
        <v>98</v>
      </c>
      <c r="H69" s="64"/>
      <c r="I69" s="57"/>
      <c r="J69" s="55"/>
    </row>
    <row r="70" spans="1:10" ht="21.75" customHeight="1" thickBot="1">
      <c r="A70" s="28"/>
      <c r="B70" s="27">
        <v>38</v>
      </c>
      <c r="C70" s="21"/>
      <c r="D70" s="47"/>
      <c r="E70" s="22"/>
      <c r="F70" s="35"/>
      <c r="G70" s="63"/>
      <c r="H70" s="64"/>
      <c r="I70" s="57"/>
      <c r="J70" s="55"/>
    </row>
    <row r="71" spans="1:10" ht="21.75" customHeight="1">
      <c r="A71" s="29" t="s">
        <v>105</v>
      </c>
      <c r="B71" s="27">
        <v>9</v>
      </c>
      <c r="C71" s="21"/>
      <c r="D71" s="47"/>
      <c r="E71" s="22"/>
      <c r="F71" s="35"/>
      <c r="G71" s="63" t="s">
        <v>98</v>
      </c>
      <c r="H71" s="64"/>
      <c r="I71" s="57"/>
      <c r="J71" s="55"/>
    </row>
    <row r="72" spans="1:10" ht="21.75" customHeight="1">
      <c r="A72" s="26"/>
      <c r="B72" s="27">
        <v>10</v>
      </c>
      <c r="C72" s="21"/>
      <c r="D72" s="47"/>
      <c r="E72" s="22"/>
      <c r="F72" s="17"/>
      <c r="G72" s="18" t="s">
        <v>98</v>
      </c>
      <c r="H72" s="19"/>
      <c r="I72" s="57"/>
      <c r="J72" s="55"/>
    </row>
    <row r="73" spans="1:10" ht="21.75" customHeight="1">
      <c r="A73" s="36"/>
      <c r="B73" s="27">
        <v>11</v>
      </c>
      <c r="C73" s="21"/>
      <c r="D73" s="47"/>
      <c r="E73" s="22"/>
      <c r="F73" s="17"/>
      <c r="G73" s="18" t="s">
        <v>98</v>
      </c>
      <c r="H73" s="19"/>
      <c r="I73" s="57"/>
      <c r="J73" s="55"/>
    </row>
    <row r="74" spans="1:10" ht="21.75" customHeight="1" thickBot="1">
      <c r="A74" s="37"/>
      <c r="B74" s="38"/>
      <c r="C74" s="39"/>
      <c r="D74" s="40"/>
      <c r="E74" s="34"/>
      <c r="F74" s="51"/>
      <c r="G74" s="51"/>
      <c r="H74" s="51"/>
      <c r="I74" s="60"/>
      <c r="J74" s="61"/>
    </row>
    <row r="75" spans="1:10" ht="21.75" customHeight="1">
      <c r="A75" s="26"/>
      <c r="B75" s="27"/>
      <c r="C75" s="21"/>
      <c r="D75" s="47"/>
      <c r="E75" s="201"/>
      <c r="F75" s="199"/>
      <c r="G75" s="181" t="s">
        <v>98</v>
      </c>
      <c r="H75" s="200"/>
      <c r="I75" s="66"/>
      <c r="J75" s="207"/>
    </row>
    <row r="76" spans="1:10" ht="21.75" customHeight="1">
      <c r="A76" s="12"/>
      <c r="B76" s="27"/>
      <c r="C76" s="50"/>
      <c r="D76" s="47"/>
      <c r="E76" s="202"/>
      <c r="F76" s="199"/>
      <c r="G76" s="181" t="s">
        <v>98</v>
      </c>
      <c r="H76" s="200"/>
      <c r="I76" s="65"/>
      <c r="J76" s="207"/>
    </row>
    <row r="77" spans="1:10" ht="21.75" customHeight="1" thickBot="1">
      <c r="A77" s="28"/>
      <c r="B77" s="27"/>
      <c r="C77" s="21"/>
      <c r="D77" s="47"/>
      <c r="E77" s="202"/>
      <c r="F77" s="199"/>
      <c r="G77" s="181" t="s">
        <v>98</v>
      </c>
      <c r="H77" s="200"/>
      <c r="I77" s="65"/>
      <c r="J77" s="207"/>
    </row>
    <row r="78" spans="1:10" ht="21.75" customHeight="1">
      <c r="A78" s="29" t="s">
        <v>105</v>
      </c>
      <c r="B78" s="27"/>
      <c r="C78" s="21"/>
      <c r="D78" s="47"/>
      <c r="G78" s="181" t="s">
        <v>98</v>
      </c>
      <c r="J78" s="207"/>
    </row>
    <row r="79" spans="1:10" ht="21.75" customHeight="1">
      <c r="A79" s="26"/>
      <c r="B79" s="27"/>
      <c r="C79" s="21"/>
      <c r="D79" s="47"/>
      <c r="G79" s="181" t="s">
        <v>98</v>
      </c>
      <c r="J79" s="207"/>
    </row>
    <row r="80" spans="1:10" ht="21.75" customHeight="1">
      <c r="A80" s="36"/>
      <c r="B80" s="27"/>
      <c r="C80" s="21"/>
      <c r="D80" s="47"/>
      <c r="E80" s="203"/>
      <c r="F80" s="197"/>
      <c r="G80" s="181" t="s">
        <v>98</v>
      </c>
      <c r="H80" s="184"/>
      <c r="I80" s="208"/>
      <c r="J80" s="207"/>
    </row>
    <row r="81" spans="1:10" ht="21.75" customHeight="1" thickBot="1">
      <c r="A81" s="37"/>
      <c r="B81" s="38"/>
      <c r="C81" s="39"/>
      <c r="D81" s="40"/>
      <c r="E81" s="204"/>
      <c r="F81" s="205"/>
      <c r="G81" s="206"/>
      <c r="H81" s="206"/>
      <c r="I81" s="209"/>
      <c r="J81" s="210"/>
    </row>
    <row r="110" spans="1:10" ht="18" customHeight="1">
      <c r="A110" s="29" t="s">
        <v>105</v>
      </c>
      <c r="B110" s="27"/>
      <c r="C110" s="21"/>
      <c r="D110" s="47"/>
      <c r="E110" s="30"/>
      <c r="F110" s="17"/>
      <c r="G110" s="18" t="s">
        <v>98</v>
      </c>
      <c r="H110" s="19"/>
      <c r="I110" s="57"/>
      <c r="J110" s="55"/>
    </row>
    <row r="111" spans="1:10" ht="18" customHeight="1">
      <c r="A111" s="26"/>
      <c r="B111" s="27"/>
      <c r="C111" s="21"/>
      <c r="D111" s="47"/>
      <c r="E111" s="22"/>
      <c r="F111" s="17"/>
      <c r="G111" s="18" t="s">
        <v>98</v>
      </c>
      <c r="H111" s="19"/>
      <c r="I111" s="57"/>
      <c r="J111" s="55"/>
    </row>
    <row r="112" spans="1:10" ht="18" customHeight="1">
      <c r="A112" s="36"/>
      <c r="B112" s="27"/>
      <c r="C112" s="21"/>
      <c r="D112" s="47"/>
      <c r="E112" s="22"/>
      <c r="F112" s="17"/>
      <c r="G112" s="18" t="s">
        <v>98</v>
      </c>
      <c r="H112" s="19"/>
      <c r="I112" s="57"/>
      <c r="J112" s="55"/>
    </row>
    <row r="113" spans="1:10" ht="18" customHeight="1">
      <c r="A113" s="37"/>
      <c r="B113" s="38"/>
      <c r="C113" s="39"/>
      <c r="D113" s="40"/>
      <c r="E113" s="34"/>
      <c r="F113" s="51"/>
      <c r="G113" s="51"/>
      <c r="H113" s="51"/>
      <c r="I113" s="60"/>
      <c r="J113" s="61"/>
    </row>
  </sheetData>
  <mergeCells count="7">
    <mergeCell ref="E39:I39"/>
    <mergeCell ref="E62:I62"/>
    <mergeCell ref="A20:J20"/>
    <mergeCell ref="E21:I21"/>
    <mergeCell ref="A1:J1"/>
    <mergeCell ref="B2:D2"/>
    <mergeCell ref="E3:I3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83" firstPageNumber="4294963191" orientation="portrait" useFirstPageNumber="1" r:id="rId1"/>
  <headerFooter alignWithMargins="0"/>
  <rowBreaks count="1" manualBreakCount="1">
    <brk id="8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K49"/>
  <sheetViews>
    <sheetView showGridLines="0" view="pageBreakPreview" zoomScale="85" zoomScaleNormal="85" zoomScaleSheetLayoutView="85" workbookViewId="0">
      <selection activeCell="K4" sqref="K4"/>
    </sheetView>
  </sheetViews>
  <sheetFormatPr baseColWidth="10" defaultColWidth="3.6640625" defaultRowHeight="17"/>
  <cols>
    <col min="1" max="3" width="3.33203125" customWidth="1"/>
    <col min="4" max="4" width="3.1640625" style="67" customWidth="1"/>
    <col min="5" max="5" width="3.1640625" customWidth="1"/>
    <col min="6" max="7" width="3.1640625" style="67" customWidth="1"/>
    <col min="8" max="8" width="3.1640625" customWidth="1"/>
    <col min="9" max="13" width="3.1640625" style="67" customWidth="1"/>
    <col min="14" max="14" width="3.1640625" customWidth="1"/>
    <col min="15" max="16" width="3.1640625" style="67" customWidth="1"/>
    <col min="17" max="17" width="3.1640625" customWidth="1"/>
    <col min="18" max="19" width="3.1640625" style="67" customWidth="1"/>
    <col min="20" max="20" width="3.1640625" customWidth="1"/>
    <col min="21" max="21" width="3.1640625" style="67" customWidth="1"/>
    <col min="22" max="22" width="3.1640625" style="68" customWidth="1"/>
    <col min="23" max="25" width="3.1640625" customWidth="1"/>
    <col min="26" max="28" width="3.33203125" customWidth="1"/>
    <col min="29" max="31" width="3.1640625" customWidth="1"/>
    <col min="32" max="32" width="3.1640625" style="67" customWidth="1"/>
    <col min="33" max="33" width="3.1640625" customWidth="1"/>
    <col min="34" max="38" width="3.1640625" style="67" customWidth="1"/>
    <col min="39" max="39" width="3.1640625" customWidth="1"/>
    <col min="40" max="41" width="3.1640625" style="67" customWidth="1"/>
    <col min="42" max="42" width="3.1640625" customWidth="1"/>
    <col min="43" max="44" width="3.1640625" style="67" customWidth="1"/>
    <col min="45" max="45" width="3.1640625" customWidth="1"/>
    <col min="46" max="46" width="3.1640625" style="67" customWidth="1"/>
    <col min="47" max="47" width="3.1640625" style="68" customWidth="1"/>
    <col min="48" max="48" width="3.1640625" customWidth="1"/>
    <col min="49" max="49" width="2.6640625" customWidth="1"/>
    <col min="50" max="54" width="3.1640625" customWidth="1"/>
    <col min="55" max="55" width="12.1640625" customWidth="1"/>
    <col min="56" max="56" width="30.1640625" customWidth="1"/>
    <col min="58" max="58" width="3.83203125" customWidth="1"/>
    <col min="60" max="60" width="13.5" customWidth="1"/>
  </cols>
  <sheetData>
    <row r="1" spans="1:63" ht="27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91"/>
      <c r="Q1" s="91"/>
      <c r="R1" s="536" t="s">
        <v>116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91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71"/>
      <c r="AX1" s="71"/>
      <c r="AY1" s="71"/>
      <c r="AZ1" s="71"/>
      <c r="BA1" s="71"/>
      <c r="BB1" s="71"/>
      <c r="BC1" s="71"/>
      <c r="BD1" s="71"/>
    </row>
    <row r="2" spans="1:63" ht="12" customHeight="1" thickBot="1">
      <c r="A2" s="70"/>
      <c r="B2" s="71"/>
      <c r="C2" s="71"/>
      <c r="D2" s="72"/>
      <c r="E2" s="71"/>
      <c r="F2" s="72"/>
      <c r="G2" s="72"/>
      <c r="H2" s="71"/>
      <c r="I2" s="72"/>
      <c r="J2" s="72"/>
      <c r="K2" s="72"/>
      <c r="L2" s="72"/>
      <c r="M2" s="72"/>
      <c r="N2" s="71"/>
      <c r="O2" s="72"/>
      <c r="P2" s="72"/>
      <c r="Q2" s="71"/>
      <c r="R2" s="72"/>
      <c r="S2" s="72"/>
      <c r="T2" s="71"/>
      <c r="U2" s="72"/>
      <c r="V2" s="116"/>
      <c r="AG2" s="71"/>
      <c r="AH2" s="72"/>
      <c r="AI2" s="72"/>
      <c r="AJ2" s="72"/>
      <c r="AK2" s="72"/>
      <c r="AL2" s="72"/>
      <c r="AM2" s="71"/>
      <c r="AN2" s="72"/>
      <c r="AO2" s="72"/>
      <c r="AP2" s="71"/>
      <c r="AQ2" s="72"/>
      <c r="AR2" s="72"/>
      <c r="AS2" s="71"/>
      <c r="AT2" s="72"/>
      <c r="AU2" s="116"/>
      <c r="AV2" s="71"/>
    </row>
    <row r="3" spans="1:63" ht="36" customHeight="1" thickBot="1">
      <c r="A3" s="537" t="s">
        <v>91</v>
      </c>
      <c r="B3" s="538"/>
      <c r="C3" s="539"/>
      <c r="D3" s="540" t="str">
        <f>IF(A4="","",A4)</f>
        <v>SEISEKIB</v>
      </c>
      <c r="E3" s="541"/>
      <c r="F3" s="541"/>
      <c r="G3" s="541" t="str">
        <f>IF(A5="","",A5)</f>
        <v>東寺方</v>
      </c>
      <c r="H3" s="541"/>
      <c r="I3" s="541"/>
      <c r="J3" s="541" t="str">
        <f>IF(A6="","",A6)</f>
        <v>鶴牧</v>
      </c>
      <c r="K3" s="541"/>
      <c r="L3" s="541"/>
      <c r="M3" s="541" t="str">
        <f>IF(A7="","",A7)</f>
        <v>聖ヶ丘A</v>
      </c>
      <c r="N3" s="541"/>
      <c r="O3" s="541"/>
      <c r="P3" s="541" t="str">
        <f>IF(A8="","",A8)</f>
        <v>聖ヶ丘B</v>
      </c>
      <c r="Q3" s="541"/>
      <c r="R3" s="541"/>
      <c r="S3" s="541" t="str">
        <f>IF(A9="","",A9)</f>
        <v>１７多摩</v>
      </c>
      <c r="T3" s="541"/>
      <c r="U3" s="547"/>
      <c r="V3" s="192" t="s">
        <v>92</v>
      </c>
      <c r="W3" s="156" t="s">
        <v>93</v>
      </c>
      <c r="X3" s="156" t="s">
        <v>94</v>
      </c>
      <c r="Y3" s="157" t="s">
        <v>95</v>
      </c>
      <c r="Z3" s="158" t="s">
        <v>96</v>
      </c>
      <c r="AA3" s="117"/>
      <c r="AB3" s="117"/>
      <c r="AF3"/>
      <c r="AH3"/>
      <c r="AJ3"/>
      <c r="AM3" s="67"/>
      <c r="AU3" s="67"/>
      <c r="AW3" s="67"/>
      <c r="AX3" s="68"/>
      <c r="BC3" s="177"/>
      <c r="BD3" s="177"/>
      <c r="BE3" s="177"/>
      <c r="BF3" s="178"/>
      <c r="BG3" s="179"/>
      <c r="BH3" s="179"/>
      <c r="BI3" s="179"/>
      <c r="BJ3" s="181"/>
      <c r="BK3" s="179"/>
    </row>
    <row r="4" spans="1:63" ht="36" customHeight="1">
      <c r="A4" s="542" t="s">
        <v>157</v>
      </c>
      <c r="B4" s="543"/>
      <c r="C4" s="544"/>
      <c r="D4" s="594"/>
      <c r="E4" s="595"/>
      <c r="F4" s="596"/>
      <c r="G4" s="443">
        <v>4</v>
      </c>
      <c r="H4" s="441" t="s">
        <v>254</v>
      </c>
      <c r="I4" s="446">
        <v>1</v>
      </c>
      <c r="J4" s="443"/>
      <c r="K4" s="437"/>
      <c r="L4" s="446"/>
      <c r="M4" s="444">
        <v>2</v>
      </c>
      <c r="N4" s="441" t="s">
        <v>254</v>
      </c>
      <c r="O4" s="445">
        <v>1</v>
      </c>
      <c r="P4" s="447"/>
      <c r="Q4" s="441"/>
      <c r="R4" s="466"/>
      <c r="S4" s="447">
        <v>3</v>
      </c>
      <c r="T4" s="443" t="s">
        <v>254</v>
      </c>
      <c r="U4" s="448">
        <v>0</v>
      </c>
      <c r="V4" s="159">
        <f>COUNTIF(D4:U4,"〇")*3+COUNTIF(D4:U4,"△")</f>
        <v>9</v>
      </c>
      <c r="W4" s="160">
        <f>D4+G4+J4+M4+P4+S4</f>
        <v>9</v>
      </c>
      <c r="X4" s="161">
        <f>F4+I4+L4+O4+R4+U4</f>
        <v>2</v>
      </c>
      <c r="Y4" s="476">
        <f t="shared" ref="Y4" si="0">W4-X4</f>
        <v>7</v>
      </c>
      <c r="Z4" s="163"/>
      <c r="AA4" s="117"/>
      <c r="AB4" s="117"/>
      <c r="AF4"/>
      <c r="AH4"/>
      <c r="AJ4"/>
      <c r="AM4" s="67"/>
      <c r="AU4" s="67"/>
      <c r="AW4" s="67"/>
      <c r="AX4" s="68"/>
      <c r="BC4" s="177"/>
      <c r="BD4" s="177"/>
      <c r="BE4" s="177"/>
      <c r="BF4" s="177"/>
      <c r="BG4" s="180"/>
      <c r="BH4" s="219"/>
      <c r="BI4" s="220"/>
      <c r="BJ4" s="181"/>
      <c r="BK4" s="180"/>
    </row>
    <row r="5" spans="1:63" ht="36" customHeight="1">
      <c r="A5" s="542" t="s">
        <v>134</v>
      </c>
      <c r="B5" s="543"/>
      <c r="C5" s="544"/>
      <c r="D5" s="467">
        <v>1</v>
      </c>
      <c r="E5" s="441" t="s">
        <v>253</v>
      </c>
      <c r="F5" s="453">
        <v>4</v>
      </c>
      <c r="G5" s="588"/>
      <c r="H5" s="589"/>
      <c r="I5" s="590"/>
      <c r="J5" s="451"/>
      <c r="K5" s="441"/>
      <c r="L5" s="452"/>
      <c r="M5" s="451">
        <v>1</v>
      </c>
      <c r="N5" s="441" t="s">
        <v>253</v>
      </c>
      <c r="O5" s="452">
        <v>7</v>
      </c>
      <c r="P5" s="451">
        <v>0</v>
      </c>
      <c r="Q5" s="441" t="s">
        <v>253</v>
      </c>
      <c r="R5" s="450">
        <v>3</v>
      </c>
      <c r="S5" s="451"/>
      <c r="T5" s="437"/>
      <c r="U5" s="456"/>
      <c r="V5" s="164">
        <f>COUNTIF(D5:U5,"〇")*3+COUNTIF(D5:U5,"△")</f>
        <v>0</v>
      </c>
      <c r="W5" s="165">
        <f t="shared" ref="W5:W9" si="1">D5+G5+J5+M5+P5+S5</f>
        <v>2</v>
      </c>
      <c r="X5" s="166">
        <f t="shared" ref="X5:X9" si="2">F5+I5+L5+O5+R5+U5</f>
        <v>14</v>
      </c>
      <c r="Y5" s="477">
        <f t="shared" ref="Y5:Y9" si="3">W5-X5</f>
        <v>-12</v>
      </c>
      <c r="Z5" s="168"/>
      <c r="AA5" s="117"/>
      <c r="AB5" s="117"/>
      <c r="AF5"/>
      <c r="AH5"/>
      <c r="AJ5"/>
      <c r="AM5" s="67"/>
      <c r="AU5" s="67"/>
      <c r="AW5" s="67"/>
      <c r="AX5" s="68"/>
      <c r="BC5" s="177"/>
      <c r="BD5" s="177"/>
      <c r="BE5" s="177"/>
      <c r="BF5" s="177"/>
      <c r="BG5" s="177"/>
      <c r="BH5" s="177"/>
      <c r="BI5" s="183"/>
      <c r="BK5" s="177"/>
    </row>
    <row r="6" spans="1:63" ht="36" customHeight="1">
      <c r="A6" s="542" t="s">
        <v>151</v>
      </c>
      <c r="B6" s="543"/>
      <c r="C6" s="544"/>
      <c r="D6" s="467"/>
      <c r="E6" s="437"/>
      <c r="F6" s="453"/>
      <c r="G6" s="468"/>
      <c r="H6" s="441"/>
      <c r="I6" s="453"/>
      <c r="J6" s="591"/>
      <c r="K6" s="592"/>
      <c r="L6" s="593"/>
      <c r="M6" s="451">
        <v>0</v>
      </c>
      <c r="N6" s="441" t="s">
        <v>255</v>
      </c>
      <c r="O6" s="452">
        <v>0</v>
      </c>
      <c r="P6" s="451">
        <v>0</v>
      </c>
      <c r="Q6" s="441" t="s">
        <v>253</v>
      </c>
      <c r="R6" s="450">
        <v>1</v>
      </c>
      <c r="S6" s="451">
        <v>5</v>
      </c>
      <c r="T6" s="441" t="s">
        <v>254</v>
      </c>
      <c r="U6" s="456">
        <v>0</v>
      </c>
      <c r="V6" s="164">
        <f>COUNTIF(D6:U6,"〇")*3+COUNTIF(D6:R6,"△")</f>
        <v>4</v>
      </c>
      <c r="W6" s="165">
        <f t="shared" si="1"/>
        <v>5</v>
      </c>
      <c r="X6" s="166">
        <f t="shared" si="2"/>
        <v>1</v>
      </c>
      <c r="Y6" s="477">
        <f t="shared" si="3"/>
        <v>4</v>
      </c>
      <c r="Z6" s="168"/>
      <c r="AA6" s="117"/>
      <c r="AB6" s="117"/>
      <c r="AF6"/>
      <c r="AH6"/>
      <c r="AJ6"/>
      <c r="AM6" s="67"/>
      <c r="AU6" s="67"/>
      <c r="AW6" s="67"/>
      <c r="AX6" s="68"/>
      <c r="BC6" s="177"/>
      <c r="BD6" s="177"/>
      <c r="BE6" s="177"/>
      <c r="BF6" s="177"/>
      <c r="BG6" s="177"/>
      <c r="BH6" s="177"/>
      <c r="BI6" s="183"/>
      <c r="BK6" s="177"/>
    </row>
    <row r="7" spans="1:63" ht="36" customHeight="1">
      <c r="A7" s="542" t="s">
        <v>164</v>
      </c>
      <c r="B7" s="543"/>
      <c r="C7" s="544"/>
      <c r="D7" s="449">
        <v>1</v>
      </c>
      <c r="E7" s="441" t="s">
        <v>253</v>
      </c>
      <c r="F7" s="452">
        <v>2</v>
      </c>
      <c r="G7" s="450">
        <v>7</v>
      </c>
      <c r="H7" s="441" t="s">
        <v>254</v>
      </c>
      <c r="I7" s="452">
        <v>1</v>
      </c>
      <c r="J7" s="450">
        <v>0</v>
      </c>
      <c r="K7" s="441" t="s">
        <v>255</v>
      </c>
      <c r="L7" s="450">
        <v>0</v>
      </c>
      <c r="M7" s="588"/>
      <c r="N7" s="589"/>
      <c r="O7" s="590"/>
      <c r="P7" s="451"/>
      <c r="Q7" s="441"/>
      <c r="R7" s="450"/>
      <c r="S7" s="451"/>
      <c r="T7" s="441"/>
      <c r="U7" s="456"/>
      <c r="V7" s="164">
        <f>COUNTIF(D7:U7,"〇")*3+COUNTIF(D7:U7,"△")</f>
        <v>4</v>
      </c>
      <c r="W7" s="165">
        <f t="shared" si="1"/>
        <v>8</v>
      </c>
      <c r="X7" s="166">
        <f t="shared" si="2"/>
        <v>3</v>
      </c>
      <c r="Y7" s="477">
        <f t="shared" si="3"/>
        <v>5</v>
      </c>
      <c r="Z7" s="196"/>
      <c r="AA7" s="117"/>
      <c r="AB7" s="117"/>
      <c r="AF7"/>
      <c r="AH7"/>
      <c r="AJ7"/>
      <c r="AM7" s="67"/>
      <c r="AU7" s="67"/>
      <c r="AW7" s="67"/>
      <c r="AX7" s="68"/>
      <c r="BC7" s="177"/>
      <c r="BD7" s="177"/>
      <c r="BE7" s="177"/>
      <c r="BF7" s="177"/>
      <c r="BG7" s="177"/>
      <c r="BH7" s="177"/>
      <c r="BI7" s="183"/>
      <c r="BK7" s="177"/>
    </row>
    <row r="8" spans="1:63" ht="36" customHeight="1">
      <c r="A8" s="542" t="s">
        <v>165</v>
      </c>
      <c r="B8" s="543"/>
      <c r="C8" s="544"/>
      <c r="D8" s="469"/>
      <c r="E8" s="470"/>
      <c r="F8" s="471"/>
      <c r="G8" s="472">
        <v>3</v>
      </c>
      <c r="H8" s="470" t="s">
        <v>254</v>
      </c>
      <c r="I8" s="471">
        <v>0</v>
      </c>
      <c r="J8" s="472">
        <v>1</v>
      </c>
      <c r="K8" s="470" t="s">
        <v>254</v>
      </c>
      <c r="L8" s="472">
        <v>0</v>
      </c>
      <c r="M8" s="473"/>
      <c r="N8" s="472"/>
      <c r="O8" s="471"/>
      <c r="P8" s="591"/>
      <c r="Q8" s="592"/>
      <c r="R8" s="592"/>
      <c r="S8" s="473">
        <v>3</v>
      </c>
      <c r="T8" s="470" t="s">
        <v>254</v>
      </c>
      <c r="U8" s="474">
        <v>1</v>
      </c>
      <c r="V8" s="164">
        <f>COUNTIF(D8:U8,"〇")*3+COUNTIF(D8:U8,"△")</f>
        <v>9</v>
      </c>
      <c r="W8" s="165">
        <f t="shared" si="1"/>
        <v>7</v>
      </c>
      <c r="X8" s="166">
        <f t="shared" si="2"/>
        <v>1</v>
      </c>
      <c r="Y8" s="477">
        <f t="shared" si="3"/>
        <v>6</v>
      </c>
      <c r="Z8" s="303"/>
      <c r="AA8" s="117"/>
      <c r="AB8" s="117"/>
      <c r="AF8"/>
      <c r="AH8"/>
      <c r="AJ8"/>
      <c r="AM8" s="67"/>
      <c r="AU8" s="67"/>
      <c r="AW8" s="67"/>
      <c r="AX8" s="68"/>
      <c r="BC8" s="177"/>
      <c r="BD8" s="177"/>
      <c r="BE8" s="177"/>
      <c r="BF8" s="177"/>
      <c r="BG8" s="177"/>
      <c r="BH8" s="177"/>
      <c r="BI8" s="183"/>
      <c r="BK8" s="177"/>
    </row>
    <row r="9" spans="1:63" ht="36" customHeight="1" thickBot="1">
      <c r="A9" s="555" t="s">
        <v>158</v>
      </c>
      <c r="B9" s="556"/>
      <c r="C9" s="557"/>
      <c r="D9" s="475">
        <v>0</v>
      </c>
      <c r="E9" s="464" t="s">
        <v>253</v>
      </c>
      <c r="F9" s="465">
        <v>3</v>
      </c>
      <c r="G9" s="464"/>
      <c r="H9" s="436"/>
      <c r="I9" s="465"/>
      <c r="J9" s="464">
        <v>0</v>
      </c>
      <c r="K9" s="464" t="s">
        <v>253</v>
      </c>
      <c r="L9" s="464">
        <v>5</v>
      </c>
      <c r="M9" s="463"/>
      <c r="N9" s="464"/>
      <c r="O9" s="465"/>
      <c r="P9" s="463">
        <v>1</v>
      </c>
      <c r="Q9" s="464" t="s">
        <v>253</v>
      </c>
      <c r="R9" s="465">
        <v>3</v>
      </c>
      <c r="S9" s="599"/>
      <c r="T9" s="600"/>
      <c r="U9" s="601"/>
      <c r="V9" s="169">
        <f>COUNTIF(D9:U9,"〇")*3+COUNTIF(D9:U9,"△")</f>
        <v>0</v>
      </c>
      <c r="W9" s="170">
        <f t="shared" si="1"/>
        <v>1</v>
      </c>
      <c r="X9" s="171">
        <f t="shared" si="2"/>
        <v>11</v>
      </c>
      <c r="Y9" s="478">
        <f t="shared" si="3"/>
        <v>-10</v>
      </c>
      <c r="Z9" s="173"/>
      <c r="AA9" s="117"/>
      <c r="AB9" s="117"/>
      <c r="AF9"/>
      <c r="AH9"/>
      <c r="AJ9"/>
      <c r="AM9" s="67"/>
      <c r="AU9" s="67"/>
      <c r="AW9" s="67"/>
      <c r="AX9" s="68"/>
      <c r="BC9" s="177"/>
      <c r="BD9" s="177"/>
      <c r="BE9" s="177"/>
      <c r="BF9" s="177"/>
      <c r="BG9" s="177"/>
      <c r="BH9" s="177"/>
      <c r="BI9" s="183"/>
      <c r="BK9" s="177"/>
    </row>
    <row r="10" spans="1:63" ht="36" customHeight="1" thickBot="1">
      <c r="A10" s="211"/>
      <c r="B10" s="211"/>
      <c r="C10" s="211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W10" s="296"/>
      <c r="X10" s="297"/>
      <c r="Y10" s="297"/>
      <c r="Z10" s="298"/>
      <c r="AA10" s="117"/>
      <c r="AB10" s="117"/>
      <c r="AC10" s="211"/>
      <c r="AD10" s="211"/>
      <c r="AE10" s="211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5"/>
      <c r="AY10" s="296"/>
      <c r="AZ10" s="297"/>
      <c r="BA10" s="297"/>
      <c r="BB10" s="298"/>
      <c r="BC10" s="177"/>
      <c r="BD10" s="177"/>
      <c r="BE10" s="177"/>
      <c r="BF10" s="177"/>
      <c r="BG10" s="177"/>
      <c r="BH10" s="177"/>
      <c r="BI10" s="183"/>
      <c r="BK10" s="177"/>
    </row>
    <row r="11" spans="1:63" ht="36" customHeight="1" thickBot="1">
      <c r="A11" s="537" t="s">
        <v>125</v>
      </c>
      <c r="B11" s="538"/>
      <c r="C11" s="539"/>
      <c r="D11" s="540" t="str">
        <f>IF(A12="","",A12)</f>
        <v>ムスタング</v>
      </c>
      <c r="E11" s="541"/>
      <c r="F11" s="541"/>
      <c r="G11" s="541" t="str">
        <f>IF(A13="","",A13)</f>
        <v>SEISEKIA</v>
      </c>
      <c r="H11" s="541"/>
      <c r="I11" s="541"/>
      <c r="J11" s="541" t="str">
        <f>IF(A14="","",A14)</f>
        <v>TKスペラーレ</v>
      </c>
      <c r="K11" s="541"/>
      <c r="L11" s="541"/>
      <c r="M11" s="541" t="str">
        <f>IF(A15="","",A15)</f>
        <v>多摩</v>
      </c>
      <c r="N11" s="541"/>
      <c r="O11" s="541"/>
      <c r="P11" s="541" t="str">
        <f>IF(A16="","",A16)</f>
        <v>落合A</v>
      </c>
      <c r="Q11" s="541"/>
      <c r="R11" s="541"/>
      <c r="S11" s="541" t="str">
        <f>IF(A17="","",A17)</f>
        <v>落合B</v>
      </c>
      <c r="T11" s="541"/>
      <c r="U11" s="547"/>
      <c r="V11" s="192" t="s">
        <v>92</v>
      </c>
      <c r="W11" s="156" t="s">
        <v>93</v>
      </c>
      <c r="X11" s="156" t="s">
        <v>94</v>
      </c>
      <c r="Y11" s="157" t="s">
        <v>95</v>
      </c>
      <c r="Z11" s="158" t="s">
        <v>96</v>
      </c>
      <c r="AA11" s="117"/>
      <c r="AB11" s="117"/>
      <c r="AC11" s="211"/>
      <c r="AD11" s="211"/>
      <c r="AE11" s="211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5"/>
      <c r="AY11" s="296"/>
      <c r="AZ11" s="297"/>
      <c r="BA11" s="297"/>
      <c r="BB11" s="298"/>
      <c r="BC11" s="177"/>
      <c r="BD11" s="177"/>
      <c r="BE11" s="177"/>
      <c r="BF11" s="177"/>
      <c r="BG11" s="177"/>
      <c r="BH11" s="177"/>
      <c r="BI11" s="183"/>
      <c r="BK11" s="177"/>
    </row>
    <row r="12" spans="1:63" ht="36" customHeight="1">
      <c r="A12" s="542" t="s">
        <v>161</v>
      </c>
      <c r="B12" s="543"/>
      <c r="C12" s="544"/>
      <c r="D12" s="594"/>
      <c r="E12" s="595"/>
      <c r="F12" s="596"/>
      <c r="G12" s="443"/>
      <c r="H12" s="437"/>
      <c r="I12" s="446"/>
      <c r="J12" s="443"/>
      <c r="K12" s="437"/>
      <c r="L12" s="446"/>
      <c r="M12" s="444"/>
      <c r="N12" s="441"/>
      <c r="O12" s="445"/>
      <c r="P12" s="447">
        <v>0</v>
      </c>
      <c r="Q12" s="441" t="s">
        <v>253</v>
      </c>
      <c r="R12" s="466">
        <v>1</v>
      </c>
      <c r="S12" s="447">
        <v>8</v>
      </c>
      <c r="T12" s="441" t="s">
        <v>254</v>
      </c>
      <c r="U12" s="448">
        <v>0</v>
      </c>
      <c r="V12" s="159">
        <f>COUNTIF(D12:U12,"〇")*3+COUNTIF(D12:U12,"△")</f>
        <v>3</v>
      </c>
      <c r="W12" s="160">
        <f>D12+G12+J12+M12+P12+S12</f>
        <v>8</v>
      </c>
      <c r="X12" s="161">
        <f>F12+I12+L12+O12+R12+U12</f>
        <v>1</v>
      </c>
      <c r="Y12" s="476">
        <f t="shared" ref="Y12" si="4">W12-X12</f>
        <v>7</v>
      </c>
      <c r="Z12" s="163"/>
      <c r="AA12" s="117"/>
      <c r="AB12" s="117"/>
      <c r="AC12" s="211"/>
      <c r="AD12" s="211"/>
      <c r="AE12" s="211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5"/>
      <c r="AY12" s="296"/>
      <c r="AZ12" s="297"/>
      <c r="BA12" s="297"/>
      <c r="BB12" s="298"/>
      <c r="BC12" s="177"/>
      <c r="BD12" s="177"/>
      <c r="BE12" s="177"/>
      <c r="BF12" s="177"/>
      <c r="BG12" s="177"/>
      <c r="BH12" s="177"/>
      <c r="BI12" s="183"/>
      <c r="BK12" s="177"/>
    </row>
    <row r="13" spans="1:63" ht="36" customHeight="1">
      <c r="A13" s="542" t="s">
        <v>160</v>
      </c>
      <c r="B13" s="543"/>
      <c r="C13" s="544"/>
      <c r="D13" s="467"/>
      <c r="E13" s="437"/>
      <c r="F13" s="453"/>
      <c r="G13" s="588"/>
      <c r="H13" s="589"/>
      <c r="I13" s="590"/>
      <c r="J13" s="451"/>
      <c r="K13" s="441"/>
      <c r="L13" s="452"/>
      <c r="M13" s="451">
        <v>6</v>
      </c>
      <c r="N13" s="441" t="s">
        <v>254</v>
      </c>
      <c r="O13" s="452">
        <v>0</v>
      </c>
      <c r="P13" s="451">
        <v>4</v>
      </c>
      <c r="Q13" s="441" t="s">
        <v>254</v>
      </c>
      <c r="R13" s="450">
        <v>1</v>
      </c>
      <c r="S13" s="451"/>
      <c r="T13" s="437"/>
      <c r="U13" s="456"/>
      <c r="V13" s="164">
        <f>COUNTIF(D13:U13,"〇")*3+COUNTIF(D13:U13,"△")</f>
        <v>6</v>
      </c>
      <c r="W13" s="165">
        <f t="shared" ref="W13:W17" si="5">D13+G13+J13+M13+P13+S13</f>
        <v>10</v>
      </c>
      <c r="X13" s="166">
        <f t="shared" ref="X13:X17" si="6">F13+I13+L13+O13+R13+U13</f>
        <v>1</v>
      </c>
      <c r="Y13" s="477">
        <f t="shared" ref="Y13:Y17" si="7">W13-X13</f>
        <v>9</v>
      </c>
      <c r="Z13" s="168"/>
      <c r="AA13" s="117"/>
      <c r="AB13" s="117"/>
      <c r="AC13" s="211"/>
      <c r="AD13" s="211"/>
      <c r="AE13" s="211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5"/>
      <c r="AY13" s="296"/>
      <c r="AZ13" s="297"/>
      <c r="BA13" s="297"/>
      <c r="BB13" s="298"/>
      <c r="BC13" s="177"/>
      <c r="BD13" s="177"/>
      <c r="BE13" s="177"/>
      <c r="BF13" s="177"/>
      <c r="BG13" s="177"/>
      <c r="BH13" s="177"/>
      <c r="BI13" s="183"/>
      <c r="BK13" s="177"/>
    </row>
    <row r="14" spans="1:63" ht="36" customHeight="1">
      <c r="A14" s="542" t="s">
        <v>140</v>
      </c>
      <c r="B14" s="543"/>
      <c r="C14" s="544"/>
      <c r="D14" s="467"/>
      <c r="E14" s="437"/>
      <c r="F14" s="453"/>
      <c r="G14" s="468"/>
      <c r="H14" s="441"/>
      <c r="I14" s="453"/>
      <c r="J14" s="591"/>
      <c r="K14" s="592"/>
      <c r="L14" s="593"/>
      <c r="M14" s="451">
        <v>0</v>
      </c>
      <c r="N14" s="441" t="s">
        <v>253</v>
      </c>
      <c r="O14" s="452">
        <v>1</v>
      </c>
      <c r="P14" s="451"/>
      <c r="Q14" s="437"/>
      <c r="R14" s="450"/>
      <c r="S14" s="451">
        <v>4</v>
      </c>
      <c r="T14" s="441" t="s">
        <v>254</v>
      </c>
      <c r="U14" s="456">
        <v>0</v>
      </c>
      <c r="V14" s="164">
        <f>COUNTIF(D14:U14,"〇")*3+COUNTIF(D14:U14,"△")</f>
        <v>3</v>
      </c>
      <c r="W14" s="165">
        <f t="shared" si="5"/>
        <v>4</v>
      </c>
      <c r="X14" s="166">
        <f t="shared" si="6"/>
        <v>1</v>
      </c>
      <c r="Y14" s="477">
        <f t="shared" si="7"/>
        <v>3</v>
      </c>
      <c r="Z14" s="168"/>
      <c r="AA14" s="117"/>
      <c r="AB14" s="117"/>
      <c r="AC14" s="211"/>
      <c r="AD14" s="211"/>
      <c r="AE14" s="211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5"/>
      <c r="AY14" s="296"/>
      <c r="AZ14" s="297"/>
      <c r="BA14" s="297"/>
      <c r="BB14" s="298"/>
      <c r="BC14" s="177"/>
      <c r="BD14" s="177"/>
      <c r="BE14" s="177"/>
      <c r="BF14" s="177"/>
      <c r="BG14" s="177"/>
      <c r="BH14" s="177"/>
      <c r="BI14" s="183"/>
      <c r="BK14" s="177"/>
    </row>
    <row r="15" spans="1:63" ht="36" customHeight="1">
      <c r="A15" s="542" t="s">
        <v>141</v>
      </c>
      <c r="B15" s="543"/>
      <c r="C15" s="544"/>
      <c r="D15" s="449"/>
      <c r="E15" s="441"/>
      <c r="F15" s="452"/>
      <c r="G15" s="450">
        <v>0</v>
      </c>
      <c r="H15" s="441" t="s">
        <v>253</v>
      </c>
      <c r="I15" s="452">
        <v>6</v>
      </c>
      <c r="J15" s="450">
        <v>1</v>
      </c>
      <c r="K15" s="441" t="s">
        <v>254</v>
      </c>
      <c r="L15" s="450">
        <v>0</v>
      </c>
      <c r="M15" s="588"/>
      <c r="N15" s="589"/>
      <c r="O15" s="590"/>
      <c r="P15" s="451"/>
      <c r="Q15" s="437"/>
      <c r="R15" s="450"/>
      <c r="S15" s="451"/>
      <c r="T15" s="437"/>
      <c r="U15" s="456"/>
      <c r="V15" s="164">
        <f t="shared" ref="V15:V17" si="8">COUNTIF(D15:R15,"〇")*3+COUNTIF(D15:U15,"△")</f>
        <v>3</v>
      </c>
      <c r="W15" s="165">
        <f t="shared" si="5"/>
        <v>1</v>
      </c>
      <c r="X15" s="166">
        <f t="shared" si="6"/>
        <v>6</v>
      </c>
      <c r="Y15" s="477">
        <f t="shared" si="7"/>
        <v>-5</v>
      </c>
      <c r="Z15" s="196"/>
      <c r="AA15" s="117"/>
      <c r="AB15" s="117"/>
      <c r="AC15" s="211"/>
      <c r="AD15" s="211"/>
      <c r="AE15" s="211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5"/>
      <c r="AY15" s="296"/>
      <c r="AZ15" s="297"/>
      <c r="BA15" s="297"/>
      <c r="BB15" s="298"/>
      <c r="BC15" s="177"/>
      <c r="BD15" s="177"/>
      <c r="BE15" s="177"/>
      <c r="BF15" s="177"/>
      <c r="BG15" s="177"/>
      <c r="BH15" s="177"/>
      <c r="BI15" s="183"/>
      <c r="BK15" s="177"/>
    </row>
    <row r="16" spans="1:63" ht="36" customHeight="1">
      <c r="A16" s="542" t="s">
        <v>135</v>
      </c>
      <c r="B16" s="543"/>
      <c r="C16" s="544"/>
      <c r="D16" s="469">
        <v>1</v>
      </c>
      <c r="E16" s="470" t="s">
        <v>254</v>
      </c>
      <c r="F16" s="471">
        <v>0</v>
      </c>
      <c r="G16" s="472">
        <v>1</v>
      </c>
      <c r="H16" s="470" t="s">
        <v>253</v>
      </c>
      <c r="I16" s="471">
        <v>4</v>
      </c>
      <c r="J16" s="472"/>
      <c r="K16" s="438"/>
      <c r="L16" s="472"/>
      <c r="M16" s="473"/>
      <c r="N16" s="486"/>
      <c r="O16" s="471"/>
      <c r="P16" s="591"/>
      <c r="Q16" s="592"/>
      <c r="R16" s="592"/>
      <c r="S16" s="473"/>
      <c r="T16" s="441"/>
      <c r="U16" s="474"/>
      <c r="V16" s="164">
        <f t="shared" si="8"/>
        <v>3</v>
      </c>
      <c r="W16" s="165">
        <f t="shared" si="5"/>
        <v>2</v>
      </c>
      <c r="X16" s="166">
        <f t="shared" si="6"/>
        <v>4</v>
      </c>
      <c r="Y16" s="477">
        <f t="shared" si="7"/>
        <v>-2</v>
      </c>
      <c r="Z16" s="303"/>
      <c r="AA16" s="117"/>
      <c r="AB16" s="117"/>
      <c r="AC16" s="211"/>
      <c r="AD16" s="211"/>
      <c r="AE16" s="211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5"/>
      <c r="AY16" s="296"/>
      <c r="AZ16" s="297"/>
      <c r="BA16" s="297"/>
      <c r="BB16" s="298"/>
      <c r="BC16" s="177"/>
      <c r="BD16" s="177"/>
      <c r="BE16" s="177"/>
      <c r="BF16" s="177"/>
      <c r="BG16" s="177"/>
      <c r="BH16" s="177"/>
      <c r="BI16" s="183"/>
      <c r="BK16" s="177"/>
    </row>
    <row r="17" spans="1:63" ht="36" customHeight="1" thickBot="1">
      <c r="A17" s="555" t="s">
        <v>136</v>
      </c>
      <c r="B17" s="556"/>
      <c r="C17" s="557"/>
      <c r="D17" s="475">
        <v>0</v>
      </c>
      <c r="E17" s="464" t="s">
        <v>253</v>
      </c>
      <c r="F17" s="465">
        <v>8</v>
      </c>
      <c r="G17" s="464"/>
      <c r="H17" s="436"/>
      <c r="I17" s="465"/>
      <c r="J17" s="464">
        <v>0</v>
      </c>
      <c r="K17" s="464" t="s">
        <v>253</v>
      </c>
      <c r="L17" s="464">
        <v>4</v>
      </c>
      <c r="M17" s="463"/>
      <c r="N17" s="436"/>
      <c r="O17" s="465"/>
      <c r="P17" s="463"/>
      <c r="Q17" s="464"/>
      <c r="R17" s="465"/>
      <c r="S17" s="599"/>
      <c r="T17" s="600"/>
      <c r="U17" s="601"/>
      <c r="V17" s="169">
        <f t="shared" si="8"/>
        <v>0</v>
      </c>
      <c r="W17" s="170">
        <f t="shared" si="5"/>
        <v>0</v>
      </c>
      <c r="X17" s="171">
        <f t="shared" si="6"/>
        <v>12</v>
      </c>
      <c r="Y17" s="478">
        <f t="shared" si="7"/>
        <v>-12</v>
      </c>
      <c r="Z17" s="173"/>
      <c r="AA17" s="117"/>
      <c r="AB17" s="117"/>
      <c r="AC17" s="211"/>
      <c r="AD17" s="211"/>
      <c r="AE17" s="211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5"/>
      <c r="AY17" s="296"/>
      <c r="AZ17" s="297"/>
      <c r="BA17" s="297"/>
      <c r="BB17" s="298"/>
      <c r="BC17" s="177"/>
      <c r="BD17" s="177"/>
      <c r="BE17" s="177"/>
      <c r="BF17" s="177"/>
      <c r="BG17" s="177"/>
      <c r="BH17" s="177"/>
      <c r="BI17" s="183"/>
      <c r="BK17" s="177"/>
    </row>
    <row r="18" spans="1:63" ht="36" customHeight="1">
      <c r="AY18" s="177"/>
      <c r="AZ18" s="177"/>
      <c r="BA18" s="177"/>
      <c r="BB18" s="177"/>
      <c r="BC18" s="177"/>
      <c r="BD18" s="180"/>
      <c r="BE18" s="182"/>
      <c r="BF18" s="183"/>
      <c r="BG18" s="184"/>
      <c r="BH18" s="180"/>
    </row>
    <row r="19" spans="1:63" ht="18" thickBot="1">
      <c r="D19"/>
      <c r="E19" s="67"/>
      <c r="F19"/>
      <c r="G19" s="85" t="s">
        <v>99</v>
      </c>
      <c r="H19" s="67"/>
      <c r="I19"/>
      <c r="J19" s="98"/>
      <c r="K19"/>
      <c r="M19"/>
      <c r="N19" s="67"/>
      <c r="P19"/>
      <c r="Q19" s="67"/>
      <c r="R19"/>
      <c r="S19"/>
      <c r="U19"/>
      <c r="V19"/>
      <c r="X19" s="67"/>
      <c r="AA19" s="67"/>
      <c r="AB19" s="68"/>
      <c r="AF19"/>
      <c r="AH19"/>
      <c r="AI19"/>
      <c r="AJ19"/>
      <c r="AK19"/>
      <c r="AP19" s="67"/>
      <c r="AQ19"/>
      <c r="AR19"/>
      <c r="AU19"/>
      <c r="AW19" s="67"/>
      <c r="AY19" s="67"/>
      <c r="AZ19" s="68"/>
    </row>
    <row r="20" spans="1:63" ht="18" customHeight="1" thickTop="1">
      <c r="D20"/>
      <c r="G20" s="307"/>
      <c r="J20" s="307"/>
      <c r="K20" s="99"/>
      <c r="L20"/>
      <c r="P20"/>
      <c r="R20"/>
      <c r="S20"/>
      <c r="U20"/>
      <c r="V20"/>
      <c r="W20" s="582"/>
      <c r="X20" s="583"/>
      <c r="Y20" s="583"/>
      <c r="Z20" s="583"/>
      <c r="AA20" s="583"/>
      <c r="AB20" s="583"/>
      <c r="AC20" s="583"/>
      <c r="AD20" s="584"/>
      <c r="AF20" s="125"/>
      <c r="AG20" s="582"/>
      <c r="AH20" s="583"/>
      <c r="AI20" s="583"/>
      <c r="AJ20" s="583"/>
      <c r="AK20" s="583"/>
      <c r="AL20" s="583"/>
      <c r="AM20" s="583"/>
      <c r="AN20" s="584"/>
      <c r="AO20" s="86"/>
      <c r="AP20" s="86"/>
      <c r="AQ20"/>
      <c r="AR20"/>
      <c r="AS20" s="86"/>
      <c r="AT20"/>
      <c r="AU20"/>
      <c r="AV20" s="67"/>
      <c r="AW20" s="68"/>
    </row>
    <row r="21" spans="1:63" ht="18" customHeight="1" thickBot="1">
      <c r="D21"/>
      <c r="G21" s="86"/>
      <c r="J21" s="86"/>
      <c r="K21" s="86"/>
      <c r="L21" s="100"/>
      <c r="M21" s="100"/>
      <c r="N21" s="100"/>
      <c r="O21" s="100"/>
      <c r="P21" s="100"/>
      <c r="Q21" s="100"/>
      <c r="R21" s="100"/>
      <c r="S21" s="100"/>
      <c r="T21" s="100"/>
      <c r="U21" s="124"/>
      <c r="V21"/>
      <c r="W21" s="585"/>
      <c r="X21" s="586"/>
      <c r="Y21" s="586"/>
      <c r="Z21" s="586"/>
      <c r="AA21" s="586"/>
      <c r="AB21" s="586"/>
      <c r="AC21" s="586"/>
      <c r="AD21" s="587"/>
      <c r="AE21" s="86"/>
      <c r="AF21" s="86"/>
      <c r="AG21" s="585"/>
      <c r="AH21" s="586"/>
      <c r="AI21" s="586"/>
      <c r="AJ21" s="586"/>
      <c r="AK21" s="586"/>
      <c r="AL21" s="586"/>
      <c r="AM21" s="586"/>
      <c r="AN21" s="587"/>
      <c r="AO21" s="124"/>
      <c r="AP21" s="67"/>
      <c r="AQ21"/>
      <c r="AR21"/>
      <c r="AS21" s="67"/>
      <c r="AT21"/>
      <c r="AU21"/>
      <c r="AV21" s="67"/>
      <c r="AW21" s="68"/>
    </row>
    <row r="22" spans="1:63" ht="18" thickTop="1">
      <c r="D22"/>
      <c r="K22"/>
      <c r="L22" s="100"/>
      <c r="M22" s="100"/>
      <c r="N22" s="100"/>
      <c r="O22" s="100"/>
      <c r="P22" s="100"/>
      <c r="Q22" s="100"/>
      <c r="R22" s="124"/>
      <c r="S22" s="124"/>
      <c r="T22" s="124"/>
      <c r="U22" s="125"/>
      <c r="V22" s="125"/>
      <c r="W22" s="67"/>
      <c r="X22" s="124"/>
      <c r="Y22" s="126"/>
      <c r="Z22" s="141"/>
      <c r="AA22" s="124"/>
      <c r="AB22" s="124"/>
      <c r="AC22" s="86"/>
      <c r="AD22" s="102"/>
      <c r="AE22" s="102"/>
      <c r="AF22" s="102"/>
      <c r="AG22" s="102"/>
      <c r="AH22" s="102"/>
      <c r="AI22" s="102"/>
      <c r="AJ22" s="102"/>
      <c r="AK22" s="102"/>
      <c r="AL22" s="115"/>
      <c r="AM22" s="102"/>
      <c r="AN22" s="150"/>
      <c r="AO22"/>
      <c r="AQ22"/>
      <c r="AR22"/>
      <c r="AT22"/>
      <c r="AU22" s="67"/>
      <c r="AV22" s="68"/>
    </row>
    <row r="23" spans="1:63">
      <c r="D23"/>
      <c r="K23"/>
      <c r="L23" s="101"/>
      <c r="M23" s="101"/>
      <c r="N23" s="101"/>
      <c r="O23" s="102"/>
      <c r="P23" s="89"/>
      <c r="Q23" s="103"/>
      <c r="R23" s="127"/>
      <c r="S23" s="127"/>
      <c r="T23" s="127"/>
      <c r="U23" s="127"/>
      <c r="V23" s="127"/>
      <c r="W23" s="128"/>
      <c r="X23" s="127"/>
      <c r="Y23" s="129"/>
      <c r="Z23" s="142"/>
      <c r="AA23" s="142"/>
      <c r="AB23" s="127"/>
      <c r="AC23" s="127"/>
      <c r="AD23" s="127"/>
      <c r="AE23" s="127"/>
      <c r="AF23" s="127"/>
      <c r="AG23" s="127"/>
      <c r="AH23" s="103"/>
      <c r="AI23" s="102"/>
      <c r="AJ23" s="102"/>
      <c r="AK23" s="102"/>
      <c r="AL23" s="105"/>
      <c r="AM23" s="105"/>
      <c r="AN23" s="105"/>
      <c r="AO23" s="87"/>
      <c r="AQ23"/>
      <c r="AR23" s="87"/>
      <c r="AT23"/>
      <c r="AU23" s="67"/>
      <c r="AV23" s="68"/>
    </row>
    <row r="24" spans="1:63" ht="17.25" customHeight="1">
      <c r="D24"/>
      <c r="G24" s="87"/>
      <c r="J24" s="87"/>
      <c r="K24" s="87"/>
      <c r="L24" s="100"/>
      <c r="M24" s="100"/>
      <c r="N24" s="100"/>
      <c r="O24"/>
      <c r="P24" s="104"/>
      <c r="Q24" s="105"/>
      <c r="R24" s="105"/>
      <c r="S24" s="105"/>
      <c r="T24" s="105"/>
      <c r="U24" s="105"/>
      <c r="V24" s="105"/>
      <c r="W24" s="105"/>
      <c r="X24" s="105"/>
      <c r="Y24" s="527"/>
      <c r="Z24" s="527"/>
      <c r="AB24" s="105"/>
      <c r="AC24" s="105"/>
      <c r="AD24" s="105"/>
      <c r="AE24" s="308"/>
      <c r="AF24" s="308"/>
      <c r="AG24" s="308"/>
      <c r="AH24" s="309"/>
      <c r="AI24" s="105"/>
      <c r="AJ24" s="105"/>
      <c r="AK24" s="105"/>
      <c r="AL24"/>
      <c r="AN24"/>
      <c r="AO24"/>
      <c r="AQ24"/>
      <c r="AR24"/>
      <c r="AT24"/>
      <c r="AU24" s="67"/>
      <c r="AV24" s="68"/>
    </row>
    <row r="25" spans="1:63" ht="17.25" customHeight="1">
      <c r="D25"/>
      <c r="K25"/>
      <c r="L25" s="100"/>
      <c r="M25" s="100"/>
      <c r="N25" s="100"/>
      <c r="O25" s="105"/>
      <c r="P25" s="104"/>
      <c r="Q25" s="105"/>
      <c r="R25" s="105"/>
      <c r="S25" s="105"/>
      <c r="T25" s="105"/>
      <c r="U25" s="105"/>
      <c r="V25"/>
      <c r="W25" s="130"/>
      <c r="X25" s="565"/>
      <c r="Y25" s="565"/>
      <c r="Z25" s="565"/>
      <c r="AA25" s="565"/>
      <c r="AB25" s="566"/>
      <c r="AC25" s="566"/>
      <c r="AE25" s="105"/>
      <c r="AF25" s="105"/>
      <c r="AG25" s="105"/>
      <c r="AH25" s="104"/>
      <c r="AI25" s="105"/>
      <c r="AJ25" s="102"/>
      <c r="AK25" s="102"/>
      <c r="AL25" s="102"/>
      <c r="AN25"/>
      <c r="AO25"/>
      <c r="AQ25"/>
      <c r="AR25"/>
      <c r="AT25"/>
      <c r="AU25" s="67"/>
      <c r="AV25" s="68"/>
    </row>
    <row r="26" spans="1:63" ht="17.25" customHeight="1">
      <c r="D26"/>
      <c r="K26"/>
      <c r="L26" s="101"/>
      <c r="M26" s="101"/>
      <c r="N26" s="101"/>
      <c r="O26" s="102"/>
      <c r="P26" s="106"/>
      <c r="Q26" s="102"/>
      <c r="R26" s="131"/>
      <c r="S26" s="131"/>
      <c r="T26" s="131"/>
      <c r="U26" s="132"/>
      <c r="V26" s="132"/>
      <c r="W26" s="132"/>
      <c r="X26" s="133"/>
      <c r="Y26" s="310"/>
      <c r="Z26" s="143"/>
      <c r="AA26" s="133"/>
      <c r="AB26" s="132"/>
      <c r="AC26" s="132"/>
      <c r="AD26" s="132"/>
      <c r="AE26" s="132"/>
      <c r="AF26" s="132"/>
      <c r="AG26" s="134"/>
      <c r="AH26" s="151"/>
      <c r="AI26" s="102"/>
      <c r="AJ26" s="105"/>
      <c r="AK26" s="105"/>
      <c r="AL26" s="105"/>
      <c r="AM26" s="87"/>
      <c r="AN26"/>
      <c r="AO26"/>
      <c r="AQ26"/>
      <c r="AR26"/>
      <c r="AT26"/>
      <c r="AU26" s="67"/>
      <c r="AV26" s="68"/>
    </row>
    <row r="27" spans="1:63" ht="17.25" customHeight="1">
      <c r="D27"/>
      <c r="G27" s="87"/>
      <c r="J27" s="87"/>
      <c r="K27" s="87"/>
      <c r="L27" s="100"/>
      <c r="M27" s="100"/>
      <c r="N27" s="100"/>
      <c r="O27" s="105"/>
      <c r="P27" s="104"/>
      <c r="Q27" s="105"/>
      <c r="R27" s="311"/>
      <c r="S27" s="308"/>
      <c r="T27" s="308"/>
      <c r="U27" s="308"/>
      <c r="V27" s="105"/>
      <c r="W27" s="102"/>
      <c r="X27" s="102"/>
      <c r="Y27" s="527"/>
      <c r="Z27" s="527"/>
      <c r="AB27" s="105"/>
      <c r="AC27" s="105"/>
      <c r="AD27" s="105"/>
      <c r="AE27" s="105"/>
      <c r="AF27" s="105"/>
      <c r="AG27" s="104"/>
      <c r="AH27" s="104"/>
      <c r="AI27" s="105"/>
      <c r="AJ27" s="105"/>
      <c r="AK27" s="105"/>
      <c r="AL27"/>
      <c r="AN27"/>
      <c r="AO27"/>
      <c r="AQ27"/>
      <c r="AR27"/>
      <c r="AT27"/>
      <c r="AU27" s="67"/>
      <c r="AV27" s="68"/>
    </row>
    <row r="28" spans="1:63" ht="17.25" customHeight="1">
      <c r="D28"/>
      <c r="K28"/>
      <c r="L28" s="89"/>
      <c r="M28" s="107"/>
      <c r="N28" s="108"/>
      <c r="O28" s="103"/>
      <c r="P28" s="109"/>
      <c r="Q28" s="108"/>
      <c r="R28" s="312"/>
      <c r="S28" s="127"/>
      <c r="T28" s="127"/>
      <c r="U28" s="134"/>
      <c r="V28" s="115"/>
      <c r="W28" s="135"/>
      <c r="X28" s="558"/>
      <c r="Y28" s="559"/>
      <c r="Z28" s="559"/>
      <c r="AA28" s="559"/>
      <c r="AB28" s="135"/>
      <c r="AC28" s="135"/>
      <c r="AD28" s="89"/>
      <c r="AE28" s="134"/>
      <c r="AF28" s="134"/>
      <c r="AG28" s="144"/>
      <c r="AH28" s="152"/>
      <c r="AI28" s="108"/>
      <c r="AJ28" s="127"/>
      <c r="AK28" s="127"/>
      <c r="AL28" s="127"/>
      <c r="AM28" s="153"/>
      <c r="AN28"/>
      <c r="AO28"/>
      <c r="AQ28"/>
      <c r="AR28"/>
      <c r="AT28"/>
      <c r="AU28"/>
      <c r="AV28" s="67"/>
      <c r="AW28" s="68"/>
    </row>
    <row r="29" spans="1:63" ht="17.25" customHeight="1">
      <c r="D29"/>
      <c r="G29" s="88"/>
      <c r="J29" s="88"/>
      <c r="K29" s="110"/>
      <c r="L29" s="110"/>
      <c r="M29" s="313"/>
      <c r="N29" s="111"/>
      <c r="O29" s="111"/>
      <c r="P29" s="527"/>
      <c r="Q29" s="527"/>
      <c r="R29" s="90"/>
      <c r="S29" s="306"/>
      <c r="T29" s="306"/>
      <c r="U29" s="314"/>
      <c r="V29" s="90"/>
      <c r="W29" s="136"/>
      <c r="X29" s="136"/>
      <c r="Y29" s="90"/>
      <c r="Z29" s="90"/>
      <c r="AA29" s="90"/>
      <c r="AB29" s="88"/>
      <c r="AC29" s="110"/>
      <c r="AD29" s="110"/>
      <c r="AE29" s="315"/>
      <c r="AF29" s="145"/>
      <c r="AG29" s="145"/>
      <c r="AH29" s="535"/>
      <c r="AI29" s="535"/>
      <c r="AJ29" s="306"/>
      <c r="AK29" s="306"/>
      <c r="AL29" s="316"/>
      <c r="AM29" s="314"/>
      <c r="AN29" s="90"/>
      <c r="AO29" s="136"/>
      <c r="AP29" s="136"/>
      <c r="AQ29" s="90"/>
      <c r="AR29"/>
      <c r="AS29" s="136"/>
      <c r="AT29" s="90"/>
      <c r="AU29"/>
      <c r="AV29" s="67"/>
      <c r="AW29" s="68"/>
    </row>
    <row r="30" spans="1:63" ht="17.25" customHeight="1">
      <c r="D30"/>
      <c r="G30" s="89" t="s">
        <v>100</v>
      </c>
      <c r="J30" s="89"/>
      <c r="K30" s="112"/>
      <c r="L30" s="112"/>
      <c r="M30" s="317"/>
      <c r="N30" s="114"/>
      <c r="O30" s="115"/>
      <c r="P30" s="112"/>
      <c r="Q30" s="113"/>
      <c r="R30" s="89"/>
      <c r="S30" s="318"/>
      <c r="T30" s="318"/>
      <c r="U30" s="319"/>
      <c r="V30" s="103"/>
      <c r="W30" s="114"/>
      <c r="X30" s="112"/>
      <c r="Y30" s="113"/>
      <c r="Z30" s="113"/>
      <c r="AA30" s="113"/>
      <c r="AB30" s="89"/>
      <c r="AC30" s="112"/>
      <c r="AD30" s="112"/>
      <c r="AE30" s="320"/>
      <c r="AF30" s="114"/>
      <c r="AG30" s="115"/>
      <c r="AH30" s="112"/>
      <c r="AI30" s="113"/>
      <c r="AJ30" s="89"/>
      <c r="AK30" s="89"/>
      <c r="AL30" s="89"/>
      <c r="AM30" s="321"/>
      <c r="AN30" s="113"/>
      <c r="AO30" s="114"/>
      <c r="AP30" s="112"/>
      <c r="AQ30" s="113"/>
      <c r="AR30" s="113"/>
      <c r="AS30" s="113"/>
      <c r="AT30"/>
      <c r="AU30" s="67"/>
      <c r="AV30" s="68"/>
    </row>
    <row r="31" spans="1:63">
      <c r="D31"/>
      <c r="E31" s="67"/>
      <c r="F31"/>
      <c r="H31" s="67"/>
      <c r="I31"/>
      <c r="K31" s="322" t="s">
        <v>128</v>
      </c>
      <c r="L31" s="323"/>
      <c r="M31" s="323"/>
      <c r="N31" s="324"/>
      <c r="O31"/>
      <c r="Q31" s="67"/>
      <c r="R31"/>
      <c r="S31" s="304"/>
      <c r="V31" s="325"/>
      <c r="W31" s="326"/>
      <c r="X31" s="327"/>
      <c r="AB31" s="67"/>
      <c r="AC31" s="322" t="s">
        <v>129</v>
      </c>
      <c r="AD31" s="323"/>
      <c r="AE31" s="323"/>
      <c r="AF31" s="324"/>
      <c r="AJ31"/>
      <c r="AK31" s="328"/>
      <c r="AL31" s="325"/>
      <c r="AM31" s="326"/>
      <c r="AN31" s="325"/>
      <c r="AO31" s="326"/>
      <c r="AP31" s="327"/>
      <c r="AQ31"/>
      <c r="AR31"/>
      <c r="AT31"/>
      <c r="AU31" s="67"/>
      <c r="AV31" s="68"/>
    </row>
    <row r="32" spans="1:63">
      <c r="D32"/>
      <c r="E32" s="67"/>
      <c r="F32"/>
      <c r="H32" s="67"/>
      <c r="I32"/>
      <c r="K32" s="329"/>
      <c r="N32" s="330"/>
      <c r="O32"/>
      <c r="Q32" s="67"/>
      <c r="R32"/>
      <c r="S32" s="304"/>
      <c r="V32"/>
      <c r="W32" s="67"/>
      <c r="X32" s="331"/>
      <c r="AB32" s="67"/>
      <c r="AC32" s="329"/>
      <c r="AD32" s="67"/>
      <c r="AE32" s="67"/>
      <c r="AF32" s="330"/>
      <c r="AJ32"/>
      <c r="AK32" s="332"/>
      <c r="AL32" s="143"/>
      <c r="AM32" s="67"/>
      <c r="AN32"/>
      <c r="AP32" s="305"/>
      <c r="AQ32"/>
      <c r="AR32"/>
      <c r="AT32"/>
      <c r="AU32" s="67"/>
      <c r="AV32" s="68"/>
    </row>
    <row r="33" spans="4:54" ht="17.25" customHeight="1">
      <c r="D33"/>
      <c r="E33" s="67"/>
      <c r="F33"/>
      <c r="H33" s="67"/>
      <c r="I33"/>
      <c r="K33" s="329"/>
      <c r="N33" s="330"/>
      <c r="O33"/>
      <c r="Q33" s="322" t="s">
        <v>130</v>
      </c>
      <c r="R33" s="323"/>
      <c r="S33" s="323"/>
      <c r="T33" s="324"/>
      <c r="V33"/>
      <c r="W33" s="322" t="s">
        <v>131</v>
      </c>
      <c r="X33" s="323"/>
      <c r="Y33" s="323"/>
      <c r="Z33" s="324"/>
      <c r="AA33" s="147"/>
      <c r="AB33" s="67"/>
      <c r="AC33" s="329"/>
      <c r="AD33" s="67"/>
      <c r="AE33" s="67"/>
      <c r="AF33" s="330"/>
      <c r="AI33" s="322" t="s">
        <v>132</v>
      </c>
      <c r="AJ33" s="323"/>
      <c r="AK33" s="323"/>
      <c r="AL33" s="324"/>
      <c r="AM33" s="67"/>
      <c r="AN33"/>
      <c r="AO33" s="322" t="s">
        <v>133</v>
      </c>
      <c r="AP33" s="323"/>
      <c r="AQ33" s="323"/>
      <c r="AR33" s="324"/>
      <c r="AS33" s="147"/>
      <c r="AT33"/>
      <c r="AU33" s="67"/>
      <c r="AV33" s="68"/>
    </row>
    <row r="34" spans="4:54">
      <c r="D34"/>
      <c r="E34" s="67"/>
      <c r="F34"/>
      <c r="H34" s="67"/>
      <c r="I34"/>
      <c r="K34" s="528"/>
      <c r="L34" s="529"/>
      <c r="M34" s="529"/>
      <c r="N34" s="530"/>
      <c r="O34"/>
      <c r="Q34" s="528"/>
      <c r="R34" s="529"/>
      <c r="S34" s="529"/>
      <c r="T34" s="530"/>
      <c r="U34"/>
      <c r="V34"/>
      <c r="W34" s="528"/>
      <c r="X34" s="529"/>
      <c r="Y34" s="529"/>
      <c r="Z34" s="530"/>
      <c r="AB34" s="67"/>
      <c r="AC34" s="528"/>
      <c r="AD34" s="529"/>
      <c r="AE34" s="529"/>
      <c r="AF34" s="530"/>
      <c r="AI34" s="528"/>
      <c r="AJ34" s="529"/>
      <c r="AK34" s="529"/>
      <c r="AL34" s="530"/>
      <c r="AN34"/>
      <c r="AO34" s="528"/>
      <c r="AP34" s="529"/>
      <c r="AQ34" s="529"/>
      <c r="AR34" s="530"/>
      <c r="AT34"/>
      <c r="AU34" s="67"/>
      <c r="AV34" s="67"/>
      <c r="AX34" s="67"/>
      <c r="AY34" s="68"/>
    </row>
    <row r="35" spans="4:54">
      <c r="D35"/>
      <c r="E35" s="67"/>
      <c r="F35"/>
      <c r="H35" s="67"/>
      <c r="I35"/>
      <c r="K35" s="531"/>
      <c r="L35" s="529"/>
      <c r="M35" s="529"/>
      <c r="N35" s="530"/>
      <c r="O35"/>
      <c r="Q35" s="531"/>
      <c r="R35" s="529"/>
      <c r="S35" s="529"/>
      <c r="T35" s="530"/>
      <c r="U35"/>
      <c r="V35"/>
      <c r="W35" s="531"/>
      <c r="X35" s="529"/>
      <c r="Y35" s="529"/>
      <c r="Z35" s="530"/>
      <c r="AB35" s="67"/>
      <c r="AC35" s="531"/>
      <c r="AD35" s="529"/>
      <c r="AE35" s="529"/>
      <c r="AF35" s="530"/>
      <c r="AI35" s="531"/>
      <c r="AJ35" s="529"/>
      <c r="AK35" s="529"/>
      <c r="AL35" s="530"/>
      <c r="AN35"/>
      <c r="AO35" s="531"/>
      <c r="AP35" s="529"/>
      <c r="AQ35" s="529"/>
      <c r="AR35" s="530"/>
      <c r="AT35"/>
      <c r="AU35" s="67"/>
      <c r="AV35" s="67"/>
      <c r="AX35" s="67"/>
      <c r="AY35" s="68"/>
    </row>
    <row r="36" spans="4:54">
      <c r="D36"/>
      <c r="E36" s="67"/>
      <c r="F36"/>
      <c r="H36" s="67"/>
      <c r="I36"/>
      <c r="K36" s="532"/>
      <c r="L36" s="533"/>
      <c r="M36" s="533"/>
      <c r="N36" s="534"/>
      <c r="O36"/>
      <c r="Q36" s="532"/>
      <c r="R36" s="533"/>
      <c r="S36" s="533"/>
      <c r="T36" s="534"/>
      <c r="U36"/>
      <c r="V36"/>
      <c r="W36" s="532"/>
      <c r="X36" s="533"/>
      <c r="Y36" s="533"/>
      <c r="Z36" s="534"/>
      <c r="AB36" s="67"/>
      <c r="AC36" s="532"/>
      <c r="AD36" s="533"/>
      <c r="AE36" s="533"/>
      <c r="AF36" s="534"/>
      <c r="AI36" s="532"/>
      <c r="AJ36" s="533"/>
      <c r="AK36" s="533"/>
      <c r="AL36" s="534"/>
      <c r="AN36"/>
      <c r="AO36" s="532"/>
      <c r="AP36" s="533"/>
      <c r="AQ36" s="533"/>
      <c r="AR36" s="534"/>
      <c r="AT36"/>
      <c r="AU36" s="67"/>
      <c r="AV36" s="67"/>
      <c r="AX36" s="67"/>
      <c r="AY36" s="68"/>
    </row>
    <row r="37" spans="4:54">
      <c r="D37"/>
      <c r="E37" s="67"/>
      <c r="F37"/>
      <c r="H37" s="67"/>
      <c r="I37"/>
      <c r="N37" s="67"/>
      <c r="O37"/>
      <c r="Q37" s="67"/>
      <c r="R37"/>
      <c r="S37"/>
      <c r="U37"/>
      <c r="V37"/>
      <c r="W37" s="67"/>
      <c r="Y37" s="67"/>
      <c r="Z37" s="68"/>
      <c r="AB37" s="67"/>
      <c r="AC37" s="67"/>
      <c r="AD37" s="67"/>
      <c r="AE37" s="67"/>
      <c r="AJ37"/>
      <c r="AK37"/>
      <c r="AL37"/>
      <c r="AN37"/>
      <c r="AR37" s="68"/>
      <c r="AT37"/>
      <c r="AU37" s="67"/>
      <c r="AV37" s="67"/>
      <c r="AX37" s="67"/>
      <c r="AY37" s="68"/>
    </row>
    <row r="38" spans="4:54">
      <c r="D38"/>
      <c r="E38" s="67"/>
      <c r="F38"/>
      <c r="H38" s="67"/>
      <c r="I38"/>
      <c r="N38" s="67"/>
      <c r="O38"/>
      <c r="Q38" s="67"/>
      <c r="R38"/>
      <c r="S38"/>
      <c r="U38"/>
      <c r="V38"/>
      <c r="W38" s="67"/>
      <c r="Y38" s="67"/>
      <c r="Z38" s="68"/>
      <c r="AC38" s="67"/>
      <c r="AD38" s="67"/>
      <c r="AE38" s="67"/>
      <c r="AG38" s="148"/>
      <c r="AH38" s="148"/>
      <c r="AI38" s="148"/>
      <c r="AJ38" s="149"/>
      <c r="AK38" s="154"/>
      <c r="AL38" s="149"/>
      <c r="AM38" s="149"/>
      <c r="AN38" s="149"/>
      <c r="AO38" s="149"/>
      <c r="AP38" s="149"/>
      <c r="AQ38"/>
      <c r="AS38" s="67"/>
      <c r="AT38"/>
      <c r="AU38" s="67"/>
      <c r="AV38" s="67"/>
      <c r="AX38" s="67"/>
      <c r="AY38" s="68"/>
    </row>
    <row r="39" spans="4:54">
      <c r="D39"/>
      <c r="E39" s="67"/>
      <c r="F39"/>
      <c r="H39" s="67"/>
      <c r="I39"/>
      <c r="N39" s="67"/>
      <c r="O39"/>
      <c r="Q39" s="67"/>
      <c r="R39"/>
      <c r="S39"/>
      <c r="U39"/>
      <c r="V39"/>
      <c r="W39" s="67"/>
      <c r="Y39" s="67"/>
      <c r="Z39" s="68"/>
      <c r="AC39" s="67"/>
      <c r="AD39" s="67"/>
      <c r="AE39" s="67"/>
      <c r="AH39"/>
      <c r="AI39"/>
      <c r="AK39"/>
      <c r="AM39" s="67"/>
      <c r="AP39" s="67"/>
      <c r="AQ39"/>
      <c r="AS39" s="67"/>
      <c r="AT39"/>
      <c r="AU39" s="67"/>
      <c r="AV39" s="67"/>
      <c r="AX39" s="67"/>
      <c r="AY39" s="68"/>
    </row>
    <row r="40" spans="4:54" ht="24">
      <c r="D40"/>
      <c r="E40" s="67"/>
      <c r="F40"/>
      <c r="H40" s="67"/>
      <c r="I40"/>
      <c r="N40" s="67"/>
      <c r="O40"/>
      <c r="Q40" s="67"/>
      <c r="R40"/>
      <c r="S40"/>
      <c r="U40"/>
      <c r="V40"/>
      <c r="W40" s="67"/>
      <c r="Y40" s="67"/>
      <c r="Z40" s="68"/>
      <c r="AD40" s="146"/>
      <c r="AE40" s="147"/>
      <c r="AF40" s="147"/>
      <c r="AH40"/>
      <c r="AI40"/>
      <c r="AK40"/>
      <c r="AM40" s="67"/>
      <c r="AP40" s="67"/>
      <c r="AQ40"/>
      <c r="AS40" s="67"/>
      <c r="AT40"/>
      <c r="AU40" s="67"/>
      <c r="AV40" s="67"/>
      <c r="AX40" s="67"/>
      <c r="AY40" s="68"/>
    </row>
    <row r="41" spans="4:54" ht="19.5" customHeight="1">
      <c r="AY41" s="177"/>
      <c r="BB41" s="177"/>
    </row>
    <row r="42" spans="4:54" ht="19.5" customHeight="1">
      <c r="AY42" s="177"/>
      <c r="BB42" s="177"/>
    </row>
    <row r="44" spans="4:54">
      <c r="AK44" s="154"/>
      <c r="AL44" s="149"/>
      <c r="AM44" s="149"/>
    </row>
    <row r="45" spans="4:54">
      <c r="AK45" s="149"/>
      <c r="AL45" s="149"/>
      <c r="AM45" s="154"/>
    </row>
    <row r="46" spans="4:54">
      <c r="AK46" s="149"/>
      <c r="AL46" s="149"/>
      <c r="AM46" s="154"/>
    </row>
    <row r="47" spans="4:54">
      <c r="AK47" s="149"/>
      <c r="AL47" s="149"/>
      <c r="AM47" s="154"/>
    </row>
    <row r="48" spans="4:54">
      <c r="AK48" s="149"/>
      <c r="AL48" s="149"/>
      <c r="AM48" s="154"/>
    </row>
    <row r="49" spans="26:39" ht="24">
      <c r="Z49" s="146"/>
      <c r="AA49" s="147"/>
      <c r="AB49" s="147"/>
      <c r="AC49" s="148"/>
      <c r="AD49" s="148"/>
      <c r="AE49" s="148"/>
      <c r="AF49" s="149"/>
      <c r="AG49" s="154"/>
      <c r="AH49" s="149"/>
      <c r="AI49" s="149"/>
      <c r="AJ49" s="149"/>
      <c r="AK49" s="149"/>
      <c r="AL49" s="149"/>
      <c r="AM49" s="154"/>
    </row>
  </sheetData>
  <mergeCells count="53">
    <mergeCell ref="Y24:Z24"/>
    <mergeCell ref="X25:AC25"/>
    <mergeCell ref="Y27:Z27"/>
    <mergeCell ref="X28:AA28"/>
    <mergeCell ref="AO34:AR36"/>
    <mergeCell ref="P29:Q29"/>
    <mergeCell ref="AH29:AI29"/>
    <mergeCell ref="K34:N36"/>
    <mergeCell ref="Q34:T36"/>
    <mergeCell ref="W34:Z36"/>
    <mergeCell ref="AC34:AF36"/>
    <mergeCell ref="AI34:AL36"/>
    <mergeCell ref="P8:R8"/>
    <mergeCell ref="A9:C9"/>
    <mergeCell ref="W20:AD21"/>
    <mergeCell ref="AG20:AN21"/>
    <mergeCell ref="G5:I5"/>
    <mergeCell ref="J6:L6"/>
    <mergeCell ref="A8:C8"/>
    <mergeCell ref="S9:U9"/>
    <mergeCell ref="A12:C12"/>
    <mergeCell ref="D12:F12"/>
    <mergeCell ref="A13:C13"/>
    <mergeCell ref="G13:I13"/>
    <mergeCell ref="A14:C14"/>
    <mergeCell ref="A17:C17"/>
    <mergeCell ref="S17:U17"/>
    <mergeCell ref="A11:C11"/>
    <mergeCell ref="R1:AB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M7:O7"/>
    <mergeCell ref="A5:C5"/>
    <mergeCell ref="P3:R3"/>
    <mergeCell ref="S3:U3"/>
    <mergeCell ref="S11:U11"/>
    <mergeCell ref="J14:L14"/>
    <mergeCell ref="A15:C15"/>
    <mergeCell ref="M15:O15"/>
    <mergeCell ref="A16:C16"/>
    <mergeCell ref="P16:R16"/>
    <mergeCell ref="D11:F11"/>
    <mergeCell ref="G11:I11"/>
    <mergeCell ref="J11:L11"/>
    <mergeCell ref="M11:O11"/>
    <mergeCell ref="P11:R11"/>
  </mergeCells>
  <phoneticPr fontId="37"/>
  <dataValidations count="1">
    <dataValidation type="list" allowBlank="1" showInputMessage="1" showErrorMessage="1" sqref="H4 N4:N6 Q4:Q7 T4:T8 K4:K5 Q12:Q15 AP10:AP17 K7:K17 AM10:AM17 H6:H17 AJ10:AJ17 E5:E17 AG10:AG17 N9:N17 T12:T16 Q17 Q9" xr:uid="{00000000-0002-0000-0A00-000000000000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5" firstPageNumber="429496319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K111"/>
  <sheetViews>
    <sheetView showGridLines="0" view="pageBreakPreview" topLeftCell="A53" zoomScale="90" zoomScaleNormal="100" zoomScaleSheetLayoutView="90" workbookViewId="0">
      <selection activeCell="A56" sqref="A56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7.6640625" style="1" customWidth="1"/>
    <col min="13" max="15" width="9" style="1" customWidth="1"/>
    <col min="16" max="238" width="9.1640625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.1640625" style="1"/>
    <col min="264" max="264" width="3" style="1" customWidth="1"/>
    <col min="265" max="494" width="9.1640625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.1640625" style="1"/>
    <col min="520" max="520" width="3" style="1" customWidth="1"/>
    <col min="521" max="750" width="9.1640625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.1640625" style="1"/>
    <col min="776" max="776" width="3" style="1" customWidth="1"/>
    <col min="777" max="1006" width="9.1640625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.1640625" style="1"/>
    <col min="1032" max="1032" width="3" style="1" customWidth="1"/>
    <col min="1033" max="1262" width="9.1640625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.1640625" style="1"/>
    <col min="1288" max="1288" width="3" style="1" customWidth="1"/>
    <col min="1289" max="1518" width="9.1640625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.1640625" style="1"/>
    <col min="1544" max="1544" width="3" style="1" customWidth="1"/>
    <col min="1545" max="1774" width="9.1640625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.1640625" style="1"/>
    <col min="1800" max="1800" width="3" style="1" customWidth="1"/>
    <col min="1801" max="2030" width="9.1640625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.1640625" style="1"/>
    <col min="2056" max="2056" width="3" style="1" customWidth="1"/>
    <col min="2057" max="2286" width="9.1640625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.1640625" style="1"/>
    <col min="2312" max="2312" width="3" style="1" customWidth="1"/>
    <col min="2313" max="2542" width="9.1640625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.1640625" style="1"/>
    <col min="2568" max="2568" width="3" style="1" customWidth="1"/>
    <col min="2569" max="2798" width="9.1640625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.1640625" style="1"/>
    <col min="2824" max="2824" width="3" style="1" customWidth="1"/>
    <col min="2825" max="3054" width="9.1640625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.1640625" style="1"/>
    <col min="3080" max="3080" width="3" style="1" customWidth="1"/>
    <col min="3081" max="3310" width="9.1640625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.1640625" style="1"/>
    <col min="3336" max="3336" width="3" style="1" customWidth="1"/>
    <col min="3337" max="3566" width="9.1640625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.1640625" style="1"/>
    <col min="3592" max="3592" width="3" style="1" customWidth="1"/>
    <col min="3593" max="3822" width="9.1640625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.1640625" style="1"/>
    <col min="3848" max="3848" width="3" style="1" customWidth="1"/>
    <col min="3849" max="4078" width="9.1640625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.1640625" style="1"/>
    <col min="4104" max="4104" width="3" style="1" customWidth="1"/>
    <col min="4105" max="4334" width="9.1640625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.1640625" style="1"/>
    <col min="4360" max="4360" width="3" style="1" customWidth="1"/>
    <col min="4361" max="4590" width="9.1640625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.1640625" style="1"/>
    <col min="4616" max="4616" width="3" style="1" customWidth="1"/>
    <col min="4617" max="4846" width="9.1640625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.1640625" style="1"/>
    <col min="4872" max="4872" width="3" style="1" customWidth="1"/>
    <col min="4873" max="5102" width="9.1640625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.1640625" style="1"/>
    <col min="5128" max="5128" width="3" style="1" customWidth="1"/>
    <col min="5129" max="5358" width="9.1640625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.1640625" style="1"/>
    <col min="5384" max="5384" width="3" style="1" customWidth="1"/>
    <col min="5385" max="5614" width="9.1640625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.1640625" style="1"/>
    <col min="5640" max="5640" width="3" style="1" customWidth="1"/>
    <col min="5641" max="5870" width="9.1640625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.1640625" style="1"/>
    <col min="5896" max="5896" width="3" style="1" customWidth="1"/>
    <col min="5897" max="6126" width="9.1640625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.1640625" style="1"/>
    <col min="6152" max="6152" width="3" style="1" customWidth="1"/>
    <col min="6153" max="6382" width="9.1640625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.1640625" style="1"/>
    <col min="6408" max="6408" width="3" style="1" customWidth="1"/>
    <col min="6409" max="6638" width="9.1640625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.1640625" style="1"/>
    <col min="6664" max="6664" width="3" style="1" customWidth="1"/>
    <col min="6665" max="6894" width="9.1640625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.1640625" style="1"/>
    <col min="6920" max="6920" width="3" style="1" customWidth="1"/>
    <col min="6921" max="7150" width="9.1640625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.1640625" style="1"/>
    <col min="7176" max="7176" width="3" style="1" customWidth="1"/>
    <col min="7177" max="7406" width="9.1640625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.1640625" style="1"/>
    <col min="7432" max="7432" width="3" style="1" customWidth="1"/>
    <col min="7433" max="7662" width="9.1640625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.1640625" style="1"/>
    <col min="7688" max="7688" width="3" style="1" customWidth="1"/>
    <col min="7689" max="7918" width="9.1640625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.1640625" style="1"/>
    <col min="7944" max="7944" width="3" style="1" customWidth="1"/>
    <col min="7945" max="8174" width="9.1640625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.1640625" style="1"/>
    <col min="8200" max="8200" width="3" style="1" customWidth="1"/>
    <col min="8201" max="8430" width="9.1640625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.1640625" style="1"/>
    <col min="8456" max="8456" width="3" style="1" customWidth="1"/>
    <col min="8457" max="8686" width="9.1640625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.1640625" style="1"/>
    <col min="8712" max="8712" width="3" style="1" customWidth="1"/>
    <col min="8713" max="8942" width="9.1640625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.1640625" style="1"/>
    <col min="8968" max="8968" width="3" style="1" customWidth="1"/>
    <col min="8969" max="9198" width="9.1640625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.1640625" style="1"/>
    <col min="9224" max="9224" width="3" style="1" customWidth="1"/>
    <col min="9225" max="9454" width="9.1640625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.1640625" style="1"/>
    <col min="9480" max="9480" width="3" style="1" customWidth="1"/>
    <col min="9481" max="9710" width="9.1640625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.1640625" style="1"/>
    <col min="9736" max="9736" width="3" style="1" customWidth="1"/>
    <col min="9737" max="9966" width="9.1640625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.1640625" style="1"/>
    <col min="9992" max="9992" width="3" style="1" customWidth="1"/>
    <col min="9993" max="10222" width="9.1640625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.1640625" style="1"/>
    <col min="10248" max="10248" width="3" style="1" customWidth="1"/>
    <col min="10249" max="10478" width="9.1640625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.1640625" style="1"/>
    <col min="10504" max="10504" width="3" style="1" customWidth="1"/>
    <col min="10505" max="10734" width="9.1640625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.1640625" style="1"/>
    <col min="10760" max="10760" width="3" style="1" customWidth="1"/>
    <col min="10761" max="10990" width="9.1640625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.1640625" style="1"/>
    <col min="11016" max="11016" width="3" style="1" customWidth="1"/>
    <col min="11017" max="11246" width="9.1640625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.1640625" style="1"/>
    <col min="11272" max="11272" width="3" style="1" customWidth="1"/>
    <col min="11273" max="11502" width="9.1640625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.1640625" style="1"/>
    <col min="11528" max="11528" width="3" style="1" customWidth="1"/>
    <col min="11529" max="11758" width="9.1640625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.1640625" style="1"/>
    <col min="11784" max="11784" width="3" style="1" customWidth="1"/>
    <col min="11785" max="12014" width="9.1640625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.1640625" style="1"/>
    <col min="12040" max="12040" width="3" style="1" customWidth="1"/>
    <col min="12041" max="12270" width="9.1640625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.1640625" style="1"/>
    <col min="12296" max="12296" width="3" style="1" customWidth="1"/>
    <col min="12297" max="12526" width="9.1640625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.1640625" style="1"/>
    <col min="12552" max="12552" width="3" style="1" customWidth="1"/>
    <col min="12553" max="12782" width="9.1640625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.1640625" style="1"/>
    <col min="12808" max="12808" width="3" style="1" customWidth="1"/>
    <col min="12809" max="13038" width="9.1640625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.1640625" style="1"/>
    <col min="13064" max="13064" width="3" style="1" customWidth="1"/>
    <col min="13065" max="13294" width="9.1640625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.1640625" style="1"/>
    <col min="13320" max="13320" width="3" style="1" customWidth="1"/>
    <col min="13321" max="13550" width="9.1640625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.1640625" style="1"/>
    <col min="13576" max="13576" width="3" style="1" customWidth="1"/>
    <col min="13577" max="13806" width="9.1640625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.1640625" style="1"/>
    <col min="13832" max="13832" width="3" style="1" customWidth="1"/>
    <col min="13833" max="14062" width="9.1640625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.1640625" style="1"/>
    <col min="14088" max="14088" width="3" style="1" customWidth="1"/>
    <col min="14089" max="14318" width="9.1640625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.1640625" style="1"/>
    <col min="14344" max="14344" width="3" style="1" customWidth="1"/>
    <col min="14345" max="14574" width="9.1640625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.1640625" style="1"/>
    <col min="14600" max="14600" width="3" style="1" customWidth="1"/>
    <col min="14601" max="14830" width="9.1640625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.1640625" style="1"/>
    <col min="14856" max="14856" width="3" style="1" customWidth="1"/>
    <col min="14857" max="15086" width="9.1640625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.1640625" style="1"/>
    <col min="15112" max="15112" width="3" style="1" customWidth="1"/>
    <col min="15113" max="15342" width="9.1640625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.1640625" style="1"/>
    <col min="15368" max="15368" width="3" style="1" customWidth="1"/>
    <col min="15369" max="15598" width="9.1640625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.1640625" style="1"/>
    <col min="15624" max="15624" width="3" style="1" customWidth="1"/>
    <col min="15625" max="15854" width="9.1640625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.1640625" style="1"/>
    <col min="15880" max="15880" width="3" style="1" customWidth="1"/>
    <col min="15881" max="16110" width="9.1640625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.1640625" style="1"/>
    <col min="16136" max="16136" width="3" style="1" customWidth="1"/>
    <col min="16137" max="16384" width="9.1640625" style="1"/>
  </cols>
  <sheetData>
    <row r="1" spans="1:11" ht="27.75" customHeight="1">
      <c r="A1" s="567" t="s">
        <v>117</v>
      </c>
      <c r="B1" s="568"/>
      <c r="C1" s="568"/>
      <c r="D1" s="568"/>
      <c r="E1" s="568"/>
      <c r="F1" s="568"/>
      <c r="G1" s="568"/>
      <c r="H1" s="568"/>
      <c r="I1" s="568"/>
      <c r="J1" s="568"/>
      <c r="K1" s="56">
        <v>3.4722222222222224E-2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2" t="s">
        <v>90</v>
      </c>
      <c r="B3" s="620" t="s">
        <v>126</v>
      </c>
      <c r="C3" s="569"/>
      <c r="D3" s="569"/>
      <c r="E3" s="7"/>
      <c r="F3" s="8"/>
      <c r="G3" s="8"/>
      <c r="H3" s="8"/>
      <c r="I3" s="8"/>
      <c r="J3" s="52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514" t="s">
        <v>4</v>
      </c>
      <c r="F4" s="514"/>
      <c r="G4" s="514"/>
      <c r="H4" s="514"/>
      <c r="I4" s="514"/>
      <c r="J4" s="53" t="s">
        <v>5</v>
      </c>
    </row>
    <row r="5" spans="1:11" ht="21.75" customHeight="1">
      <c r="A5" s="12">
        <v>45753</v>
      </c>
      <c r="B5" s="13">
        <v>1</v>
      </c>
      <c r="C5" s="14">
        <v>0.375</v>
      </c>
      <c r="D5" s="15" t="s">
        <v>217</v>
      </c>
      <c r="E5" s="16" t="s">
        <v>209</v>
      </c>
      <c r="F5" s="35">
        <v>8</v>
      </c>
      <c r="G5" s="63" t="s">
        <v>98</v>
      </c>
      <c r="H5" s="64">
        <v>0</v>
      </c>
      <c r="I5" s="54" t="s">
        <v>210</v>
      </c>
      <c r="J5" s="55">
        <v>2</v>
      </c>
    </row>
    <row r="6" spans="1:11" ht="21.75" customHeight="1">
      <c r="A6" s="20" t="str">
        <f>"（"&amp;TEXT(A5,"aaa")&amp;"）"</f>
        <v>（日）</v>
      </c>
      <c r="B6" s="13">
        <v>2</v>
      </c>
      <c r="C6" s="21">
        <v>0.40972222222222227</v>
      </c>
      <c r="D6" s="15" t="s">
        <v>217</v>
      </c>
      <c r="E6" s="22" t="s">
        <v>211</v>
      </c>
      <c r="F6" s="35">
        <v>4</v>
      </c>
      <c r="G6" s="63" t="s">
        <v>98</v>
      </c>
      <c r="H6" s="64">
        <v>1</v>
      </c>
      <c r="I6" s="57" t="s">
        <v>212</v>
      </c>
      <c r="J6" s="55">
        <v>1</v>
      </c>
    </row>
    <row r="7" spans="1:11" ht="21.75" customHeight="1">
      <c r="A7" s="23" t="s">
        <v>104</v>
      </c>
      <c r="B7" s="13">
        <v>3</v>
      </c>
      <c r="C7" s="21">
        <v>0.44444444444444442</v>
      </c>
      <c r="D7" s="15" t="s">
        <v>216</v>
      </c>
      <c r="E7" s="22" t="s">
        <v>214</v>
      </c>
      <c r="F7" s="35">
        <v>0</v>
      </c>
      <c r="G7" s="63" t="s">
        <v>98</v>
      </c>
      <c r="H7" s="64">
        <v>1</v>
      </c>
      <c r="I7" s="57" t="s">
        <v>215</v>
      </c>
      <c r="J7" s="55">
        <v>4</v>
      </c>
    </row>
    <row r="8" spans="1:11" ht="21.75" customHeight="1">
      <c r="A8" s="24" t="s">
        <v>138</v>
      </c>
      <c r="B8" s="13">
        <v>4</v>
      </c>
      <c r="C8" s="21">
        <v>0.47916666666666669</v>
      </c>
      <c r="D8" s="15" t="s">
        <v>216</v>
      </c>
      <c r="E8" s="22" t="s">
        <v>212</v>
      </c>
      <c r="F8" s="35">
        <v>1</v>
      </c>
      <c r="G8" s="63" t="s">
        <v>98</v>
      </c>
      <c r="H8" s="64">
        <v>0</v>
      </c>
      <c r="I8" s="57" t="s">
        <v>209</v>
      </c>
      <c r="J8" s="55">
        <v>3</v>
      </c>
    </row>
    <row r="9" spans="1:11" ht="21.75" customHeight="1">
      <c r="A9" s="25" t="s">
        <v>21</v>
      </c>
      <c r="B9" s="13">
        <v>5</v>
      </c>
      <c r="C9" s="21">
        <v>0.51388888888888895</v>
      </c>
      <c r="D9" s="15" t="s">
        <v>216</v>
      </c>
      <c r="E9" s="22" t="s">
        <v>214</v>
      </c>
      <c r="F9" s="35">
        <v>4</v>
      </c>
      <c r="G9" s="63" t="s">
        <v>98</v>
      </c>
      <c r="H9" s="64">
        <v>0</v>
      </c>
      <c r="I9" s="57" t="s">
        <v>210</v>
      </c>
      <c r="J9" s="55">
        <v>6</v>
      </c>
    </row>
    <row r="10" spans="1:11" ht="21.75" customHeight="1">
      <c r="A10" s="26" t="s">
        <v>243</v>
      </c>
      <c r="B10" s="27">
        <v>6</v>
      </c>
      <c r="C10" s="21">
        <v>0.54861111111111105</v>
      </c>
      <c r="D10" s="15" t="s">
        <v>216</v>
      </c>
      <c r="E10" s="22" t="s">
        <v>211</v>
      </c>
      <c r="F10" s="35">
        <v>6</v>
      </c>
      <c r="G10" s="63" t="s">
        <v>98</v>
      </c>
      <c r="H10" s="64">
        <v>0</v>
      </c>
      <c r="I10" s="57" t="s">
        <v>215</v>
      </c>
      <c r="J10" s="55">
        <v>5</v>
      </c>
    </row>
    <row r="11" spans="1:11" ht="21.75" customHeight="1">
      <c r="A11" s="12" t="s">
        <v>244</v>
      </c>
      <c r="B11" s="27">
        <v>7</v>
      </c>
      <c r="C11" s="21">
        <v>0.58333333333333337</v>
      </c>
      <c r="D11" s="15" t="s">
        <v>226</v>
      </c>
      <c r="E11" s="22" t="s">
        <v>218</v>
      </c>
      <c r="F11" s="35">
        <v>3</v>
      </c>
      <c r="G11" s="63" t="s">
        <v>98</v>
      </c>
      <c r="H11" s="64">
        <v>0</v>
      </c>
      <c r="I11" s="57" t="s">
        <v>219</v>
      </c>
      <c r="J11" s="55">
        <v>9</v>
      </c>
    </row>
    <row r="12" spans="1:11" ht="21.75" customHeight="1">
      <c r="A12" s="12" t="s">
        <v>272</v>
      </c>
      <c r="B12" s="27">
        <v>8</v>
      </c>
      <c r="C12" s="21">
        <v>0.61805555555555558</v>
      </c>
      <c r="D12" s="15" t="s">
        <v>6</v>
      </c>
      <c r="E12" s="22" t="s">
        <v>220</v>
      </c>
      <c r="F12" s="35">
        <v>0</v>
      </c>
      <c r="G12" s="63" t="s">
        <v>98</v>
      </c>
      <c r="H12" s="64">
        <v>3</v>
      </c>
      <c r="I12" s="57" t="s">
        <v>221</v>
      </c>
      <c r="J12" s="55">
        <v>7</v>
      </c>
    </row>
    <row r="13" spans="1:11" ht="21.75" customHeight="1">
      <c r="A13" s="12"/>
      <c r="B13" s="27">
        <v>9</v>
      </c>
      <c r="C13" s="21">
        <v>0.64583333333333337</v>
      </c>
      <c r="D13" s="15" t="s">
        <v>6</v>
      </c>
      <c r="E13" s="30" t="s">
        <v>222</v>
      </c>
      <c r="F13" s="35">
        <v>0</v>
      </c>
      <c r="G13" s="63" t="s">
        <v>98</v>
      </c>
      <c r="H13" s="64">
        <v>0</v>
      </c>
      <c r="I13" s="57" t="s">
        <v>223</v>
      </c>
      <c r="J13" s="55">
        <v>8</v>
      </c>
    </row>
    <row r="14" spans="1:11" ht="21.75" customHeight="1" thickBot="1">
      <c r="A14" s="185"/>
      <c r="B14" s="27">
        <v>10</v>
      </c>
      <c r="C14" s="21"/>
      <c r="D14" s="15"/>
      <c r="E14" s="22"/>
      <c r="F14" s="35"/>
      <c r="G14" s="63"/>
      <c r="H14" s="64"/>
      <c r="I14" s="57"/>
      <c r="J14" s="55"/>
    </row>
    <row r="15" spans="1:11" ht="21.75" customHeight="1">
      <c r="A15" s="29" t="s">
        <v>105</v>
      </c>
      <c r="B15" s="27">
        <v>11</v>
      </c>
      <c r="C15" s="21"/>
      <c r="D15" s="15"/>
      <c r="E15" s="22"/>
      <c r="F15" s="35"/>
      <c r="G15" s="63"/>
      <c r="H15" s="64"/>
      <c r="I15" s="57"/>
      <c r="J15" s="55"/>
    </row>
    <row r="16" spans="1:11" ht="21.75" customHeight="1">
      <c r="A16" s="26" t="s">
        <v>242</v>
      </c>
      <c r="B16" s="27">
        <v>12</v>
      </c>
      <c r="C16" s="21"/>
      <c r="D16" s="33"/>
      <c r="E16" s="22"/>
      <c r="F16" s="35"/>
      <c r="G16" s="63"/>
      <c r="H16" s="64"/>
      <c r="I16" s="30"/>
      <c r="J16" s="55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5"/>
    </row>
    <row r="18" spans="1:10" ht="21" customHeight="1" thickBot="1">
      <c r="A18" s="570"/>
      <c r="B18" s="570"/>
      <c r="C18" s="570"/>
      <c r="D18" s="570"/>
      <c r="E18" s="570"/>
      <c r="F18" s="570"/>
      <c r="G18" s="570"/>
      <c r="H18" s="570"/>
      <c r="I18" s="570"/>
      <c r="J18" s="570"/>
    </row>
    <row r="19" spans="1:10" ht="21.75" hidden="1" customHeight="1">
      <c r="A19" s="9" t="s">
        <v>103</v>
      </c>
      <c r="B19" s="10" t="s">
        <v>1</v>
      </c>
      <c r="C19" s="11" t="s">
        <v>2</v>
      </c>
      <c r="D19" s="11" t="s">
        <v>3</v>
      </c>
      <c r="E19" s="514" t="s">
        <v>4</v>
      </c>
      <c r="F19" s="514"/>
      <c r="G19" s="514"/>
      <c r="H19" s="514"/>
      <c r="I19" s="514"/>
      <c r="J19" s="53" t="s">
        <v>5</v>
      </c>
    </row>
    <row r="20" spans="1:10" ht="21.75" hidden="1" customHeight="1">
      <c r="A20" s="12"/>
      <c r="B20" s="13">
        <v>1</v>
      </c>
      <c r="C20" s="14">
        <v>0.49305555555555558</v>
      </c>
      <c r="D20" s="15" t="s">
        <v>277</v>
      </c>
      <c r="E20" s="16" t="s">
        <v>269</v>
      </c>
      <c r="F20" s="35"/>
      <c r="G20" s="63" t="s">
        <v>98</v>
      </c>
      <c r="H20" s="64"/>
      <c r="I20" s="54" t="s">
        <v>266</v>
      </c>
      <c r="J20" s="55">
        <v>2</v>
      </c>
    </row>
    <row r="21" spans="1:10" ht="21.75" hidden="1" customHeight="1">
      <c r="A21" s="20" t="str">
        <f>"（"&amp;TEXT(A20,"aaa")&amp;"）"</f>
        <v>（土）</v>
      </c>
      <c r="B21" s="13">
        <v>2</v>
      </c>
      <c r="C21" s="21">
        <v>0.52777777777777779</v>
      </c>
      <c r="D21" s="15" t="s">
        <v>276</v>
      </c>
      <c r="E21" s="22" t="s">
        <v>267</v>
      </c>
      <c r="F21" s="35"/>
      <c r="G21" s="63" t="s">
        <v>98</v>
      </c>
      <c r="H21" s="64"/>
      <c r="I21" s="57" t="s">
        <v>213</v>
      </c>
      <c r="J21" s="55">
        <v>1</v>
      </c>
    </row>
    <row r="22" spans="1:10" ht="21.75" hidden="1" customHeight="1">
      <c r="A22" s="23" t="s">
        <v>104</v>
      </c>
      <c r="B22" s="13">
        <v>3</v>
      </c>
      <c r="C22" s="21">
        <v>0.5625</v>
      </c>
      <c r="D22" s="15" t="s">
        <v>276</v>
      </c>
      <c r="E22" s="22" t="s">
        <v>264</v>
      </c>
      <c r="F22" s="35"/>
      <c r="G22" s="63" t="s">
        <v>98</v>
      </c>
      <c r="H22" s="64"/>
      <c r="I22" s="57" t="s">
        <v>269</v>
      </c>
      <c r="J22" s="55">
        <v>4</v>
      </c>
    </row>
    <row r="23" spans="1:10" ht="21.75" hidden="1" customHeight="1">
      <c r="A23" s="24"/>
      <c r="B23" s="13">
        <v>4</v>
      </c>
      <c r="C23" s="21">
        <v>0.59722222222222221</v>
      </c>
      <c r="D23" s="15" t="s">
        <v>276</v>
      </c>
      <c r="E23" s="22" t="s">
        <v>270</v>
      </c>
      <c r="F23" s="35"/>
      <c r="G23" s="63" t="s">
        <v>98</v>
      </c>
      <c r="H23" s="64"/>
      <c r="I23" s="57" t="s">
        <v>266</v>
      </c>
      <c r="J23" s="55">
        <v>3</v>
      </c>
    </row>
    <row r="24" spans="1:10" ht="21.75" hidden="1" customHeight="1">
      <c r="A24" s="25" t="s">
        <v>21</v>
      </c>
      <c r="B24" s="13">
        <v>5</v>
      </c>
      <c r="C24" s="21">
        <v>0.63194444444444442</v>
      </c>
      <c r="D24" s="15" t="s">
        <v>276</v>
      </c>
      <c r="E24" s="22" t="s">
        <v>264</v>
      </c>
      <c r="F24" s="35"/>
      <c r="G24" s="63" t="s">
        <v>98</v>
      </c>
      <c r="H24" s="64"/>
      <c r="I24" s="57" t="s">
        <v>265</v>
      </c>
      <c r="J24" s="55">
        <v>6</v>
      </c>
    </row>
    <row r="25" spans="1:10" ht="21.75" hidden="1" customHeight="1">
      <c r="A25" s="26" t="s">
        <v>273</v>
      </c>
      <c r="B25" s="27">
        <v>6</v>
      </c>
      <c r="C25" s="21">
        <v>0.66666666666666663</v>
      </c>
      <c r="D25" s="15" t="s">
        <v>276</v>
      </c>
      <c r="E25" s="22" t="s">
        <v>270</v>
      </c>
      <c r="F25" s="35"/>
      <c r="G25" s="63" t="s">
        <v>98</v>
      </c>
      <c r="H25" s="64"/>
      <c r="I25" s="57" t="s">
        <v>268</v>
      </c>
      <c r="J25" s="55">
        <v>5</v>
      </c>
    </row>
    <row r="26" spans="1:10" ht="21.75" hidden="1" customHeight="1">
      <c r="A26" s="12"/>
      <c r="B26" s="27">
        <v>7</v>
      </c>
      <c r="C26" s="21"/>
      <c r="D26" s="15"/>
      <c r="E26" s="22"/>
      <c r="F26" s="35"/>
      <c r="G26" s="63"/>
      <c r="H26" s="64"/>
      <c r="I26" s="57"/>
      <c r="J26" s="55">
        <v>8</v>
      </c>
    </row>
    <row r="27" spans="1:10" ht="21.75" hidden="1" customHeight="1">
      <c r="A27" s="12"/>
      <c r="B27" s="27">
        <v>8</v>
      </c>
      <c r="C27" s="21"/>
      <c r="D27" s="15"/>
      <c r="E27" s="22"/>
      <c r="F27" s="35"/>
      <c r="G27" s="63" t="s">
        <v>98</v>
      </c>
      <c r="H27" s="64"/>
      <c r="I27" s="57"/>
      <c r="J27" s="55">
        <v>7</v>
      </c>
    </row>
    <row r="28" spans="1:10" ht="21.75" hidden="1" customHeight="1">
      <c r="A28" s="12"/>
      <c r="B28" s="27">
        <v>9</v>
      </c>
      <c r="C28" s="21"/>
      <c r="D28" s="15"/>
      <c r="E28" s="30"/>
      <c r="F28" s="35"/>
      <c r="G28" s="63" t="s">
        <v>98</v>
      </c>
      <c r="H28" s="64"/>
      <c r="I28" s="57"/>
      <c r="J28" s="55">
        <v>10</v>
      </c>
    </row>
    <row r="29" spans="1:10" ht="21.75" hidden="1" customHeight="1" thickBot="1">
      <c r="A29" s="28" t="s">
        <v>274</v>
      </c>
      <c r="B29" s="27"/>
      <c r="C29" s="21"/>
      <c r="D29" s="15"/>
      <c r="E29" s="22"/>
      <c r="F29" s="35"/>
      <c r="G29" s="63" t="s">
        <v>98</v>
      </c>
      <c r="H29" s="64"/>
      <c r="I29" s="57"/>
      <c r="J29" s="55"/>
    </row>
    <row r="30" spans="1:10" ht="21.75" hidden="1" customHeight="1">
      <c r="A30" s="29" t="s">
        <v>105</v>
      </c>
      <c r="B30" s="27"/>
      <c r="C30" s="21"/>
      <c r="D30" s="15"/>
      <c r="E30" s="22"/>
      <c r="F30" s="35"/>
      <c r="G30" s="63" t="s">
        <v>98</v>
      </c>
      <c r="H30" s="64"/>
      <c r="I30" s="57"/>
      <c r="J30" s="55"/>
    </row>
    <row r="31" spans="1:10" ht="21.75" hidden="1" customHeight="1">
      <c r="A31" s="26" t="s">
        <v>271</v>
      </c>
      <c r="B31" s="27"/>
      <c r="C31" s="21"/>
      <c r="D31" s="33"/>
      <c r="E31" s="22"/>
      <c r="F31" s="35"/>
      <c r="G31" s="63" t="s">
        <v>98</v>
      </c>
      <c r="H31" s="64"/>
      <c r="I31" s="30"/>
      <c r="J31" s="55"/>
    </row>
    <row r="32" spans="1:10" ht="21.75" hidden="1" customHeight="1">
      <c r="A32" s="31"/>
      <c r="B32" s="27"/>
      <c r="C32" s="21"/>
      <c r="D32" s="33"/>
      <c r="E32" s="22"/>
      <c r="F32" s="35"/>
      <c r="G32" s="63" t="s">
        <v>98</v>
      </c>
      <c r="H32" s="64"/>
      <c r="I32" s="30"/>
      <c r="J32" s="55"/>
    </row>
    <row r="33" spans="1:10" ht="21" hidden="1" customHeight="1">
      <c r="A33" s="31"/>
      <c r="B33" s="27"/>
      <c r="C33" s="21"/>
      <c r="D33" s="33"/>
      <c r="E33" s="22"/>
      <c r="F33" s="35"/>
      <c r="G33" s="63" t="s">
        <v>98</v>
      </c>
      <c r="H33" s="64"/>
      <c r="I33" s="30"/>
      <c r="J33" s="55"/>
    </row>
    <row r="34" spans="1:10" ht="21" hidden="1" customHeight="1">
      <c r="A34" s="31"/>
      <c r="B34" s="27"/>
      <c r="C34" s="21"/>
      <c r="D34" s="33"/>
      <c r="E34" s="22"/>
      <c r="F34" s="35"/>
      <c r="G34" s="63" t="s">
        <v>98</v>
      </c>
      <c r="H34" s="64"/>
      <c r="I34" s="30"/>
      <c r="J34" s="55"/>
    </row>
    <row r="35" spans="1:10" ht="21" hidden="1" customHeight="1" thickBot="1">
      <c r="A35" s="32"/>
      <c r="B35" s="38"/>
      <c r="C35" s="39"/>
      <c r="D35" s="338"/>
      <c r="E35" s="34"/>
      <c r="F35" s="51"/>
      <c r="G35" s="51"/>
      <c r="H35" s="51"/>
      <c r="I35" s="60"/>
      <c r="J35" s="61"/>
    </row>
    <row r="36" spans="1:10" ht="21.75" hidden="1" customHeight="1" thickBot="1">
      <c r="A36" s="32"/>
      <c r="B36" s="27"/>
      <c r="C36" s="21"/>
      <c r="D36" s="33"/>
      <c r="E36" s="34"/>
      <c r="F36" s="35"/>
      <c r="G36" s="35"/>
      <c r="H36" s="35"/>
      <c r="I36" s="30"/>
      <c r="J36" s="55"/>
    </row>
    <row r="37" spans="1:10" ht="21.75" customHeight="1">
      <c r="A37" s="9" t="s">
        <v>103</v>
      </c>
      <c r="B37" s="10" t="s">
        <v>1</v>
      </c>
      <c r="C37" s="11" t="s">
        <v>2</v>
      </c>
      <c r="D37" s="11" t="s">
        <v>3</v>
      </c>
      <c r="E37" s="514" t="s">
        <v>4</v>
      </c>
      <c r="F37" s="514"/>
      <c r="G37" s="514"/>
      <c r="H37" s="514"/>
      <c r="I37" s="514"/>
      <c r="J37" s="53" t="s">
        <v>5</v>
      </c>
    </row>
    <row r="38" spans="1:10" ht="21.75" customHeight="1">
      <c r="A38" s="12">
        <v>45787</v>
      </c>
      <c r="B38" s="13">
        <v>1</v>
      </c>
      <c r="C38" s="14">
        <v>0.49305555555555558</v>
      </c>
      <c r="D38" s="15" t="s">
        <v>278</v>
      </c>
      <c r="E38" s="16" t="s">
        <v>279</v>
      </c>
      <c r="F38" s="35">
        <v>1</v>
      </c>
      <c r="G38" s="63" t="s">
        <v>98</v>
      </c>
      <c r="H38" s="64">
        <v>3</v>
      </c>
      <c r="I38" s="54" t="s">
        <v>280</v>
      </c>
      <c r="J38" s="55">
        <v>2</v>
      </c>
    </row>
    <row r="39" spans="1:10" ht="21.75" customHeight="1">
      <c r="A39" s="20" t="str">
        <f>"（"&amp;TEXT(A38,"aaa")&amp;"）"</f>
        <v>（土）</v>
      </c>
      <c r="B39" s="13">
        <v>2</v>
      </c>
      <c r="C39" s="21">
        <v>0.52777777777777779</v>
      </c>
      <c r="D39" s="15" t="s">
        <v>6</v>
      </c>
      <c r="E39" s="22" t="s">
        <v>281</v>
      </c>
      <c r="F39" s="35">
        <v>1</v>
      </c>
      <c r="G39" s="63" t="s">
        <v>98</v>
      </c>
      <c r="H39" s="64">
        <v>7</v>
      </c>
      <c r="I39" s="57" t="s">
        <v>282</v>
      </c>
      <c r="J39" s="55">
        <v>1</v>
      </c>
    </row>
    <row r="40" spans="1:10" ht="21.75" customHeight="1">
      <c r="A40" s="23" t="s">
        <v>104</v>
      </c>
      <c r="B40" s="13">
        <v>3</v>
      </c>
      <c r="C40" s="21">
        <v>0.5625</v>
      </c>
      <c r="D40" s="15" t="s">
        <v>6</v>
      </c>
      <c r="E40" s="22" t="s">
        <v>283</v>
      </c>
      <c r="F40" s="35">
        <v>5</v>
      </c>
      <c r="G40" s="63" t="s">
        <v>98</v>
      </c>
      <c r="H40" s="64">
        <v>0</v>
      </c>
      <c r="I40" s="57" t="s">
        <v>284</v>
      </c>
      <c r="J40" s="55">
        <v>4</v>
      </c>
    </row>
    <row r="41" spans="1:10" ht="21.75" customHeight="1">
      <c r="A41" s="24" t="s">
        <v>275</v>
      </c>
      <c r="B41" s="13">
        <v>4</v>
      </c>
      <c r="C41" s="21">
        <v>0.59722222222222221</v>
      </c>
      <c r="D41" s="15" t="s">
        <v>6</v>
      </c>
      <c r="E41" s="22" t="s">
        <v>285</v>
      </c>
      <c r="F41" s="35">
        <v>4</v>
      </c>
      <c r="G41" s="63" t="s">
        <v>98</v>
      </c>
      <c r="H41" s="64">
        <v>1</v>
      </c>
      <c r="I41" s="57" t="s">
        <v>281</v>
      </c>
      <c r="J41" s="55">
        <v>3</v>
      </c>
    </row>
    <row r="42" spans="1:10" ht="21.75" customHeight="1">
      <c r="A42" s="25" t="s">
        <v>21</v>
      </c>
      <c r="B42" s="13">
        <v>5</v>
      </c>
      <c r="C42" s="21">
        <v>0.63194444444444442</v>
      </c>
      <c r="D42" s="15" t="s">
        <v>6</v>
      </c>
      <c r="E42" s="22" t="s">
        <v>283</v>
      </c>
      <c r="F42" s="35">
        <v>0</v>
      </c>
      <c r="G42" s="63" t="s">
        <v>98</v>
      </c>
      <c r="H42" s="64">
        <v>1</v>
      </c>
      <c r="I42" s="57" t="s">
        <v>280</v>
      </c>
      <c r="J42" s="55">
        <v>6</v>
      </c>
    </row>
    <row r="43" spans="1:10" ht="21.75" customHeight="1">
      <c r="A43" s="26" t="s">
        <v>286</v>
      </c>
      <c r="B43" s="27">
        <v>6</v>
      </c>
      <c r="C43" s="21">
        <v>0.66666666666666663</v>
      </c>
      <c r="D43" s="15" t="s">
        <v>6</v>
      </c>
      <c r="E43" s="22" t="s">
        <v>285</v>
      </c>
      <c r="F43" s="35">
        <v>2</v>
      </c>
      <c r="G43" s="63" t="s">
        <v>98</v>
      </c>
      <c r="H43" s="64">
        <v>1</v>
      </c>
      <c r="I43" s="57" t="s">
        <v>282</v>
      </c>
      <c r="J43" s="55">
        <v>5</v>
      </c>
    </row>
    <row r="44" spans="1:10" ht="21.75" customHeight="1">
      <c r="A44" s="12" t="s">
        <v>287</v>
      </c>
      <c r="B44" s="27"/>
      <c r="C44" s="21"/>
      <c r="D44" s="15"/>
      <c r="E44" s="22"/>
      <c r="F44" s="35"/>
      <c r="G44" s="63" t="s">
        <v>98</v>
      </c>
      <c r="H44" s="64"/>
      <c r="I44" s="57"/>
      <c r="J44" s="55"/>
    </row>
    <row r="45" spans="1:10" ht="21.75" hidden="1" customHeight="1">
      <c r="A45" s="12"/>
      <c r="B45" s="27"/>
      <c r="C45" s="21"/>
      <c r="D45" s="15"/>
      <c r="E45" s="22"/>
      <c r="F45" s="35"/>
      <c r="G45" s="63" t="s">
        <v>98</v>
      </c>
      <c r="H45" s="64"/>
      <c r="I45" s="57"/>
      <c r="J45" s="55"/>
    </row>
    <row r="46" spans="1:10" ht="21.75" hidden="1" customHeight="1">
      <c r="A46" s="12"/>
      <c r="B46" s="27"/>
      <c r="C46" s="21"/>
      <c r="D46" s="15"/>
      <c r="E46" s="30"/>
      <c r="F46" s="35"/>
      <c r="G46" s="63" t="s">
        <v>98</v>
      </c>
      <c r="H46" s="64"/>
      <c r="I46" s="57"/>
      <c r="J46" s="55"/>
    </row>
    <row r="47" spans="1:10" ht="21.75" customHeight="1" thickBot="1">
      <c r="A47" s="185"/>
      <c r="B47" s="27"/>
      <c r="C47" s="21"/>
      <c r="D47" s="15"/>
      <c r="E47" s="22"/>
      <c r="F47" s="35"/>
      <c r="G47" s="63" t="s">
        <v>98</v>
      </c>
      <c r="H47" s="64"/>
      <c r="I47" s="57"/>
      <c r="J47" s="55"/>
    </row>
    <row r="48" spans="1:10" ht="21.75" customHeight="1">
      <c r="A48" s="29" t="s">
        <v>105</v>
      </c>
      <c r="B48" s="27"/>
      <c r="C48" s="21"/>
      <c r="D48" s="15"/>
      <c r="E48" s="22"/>
      <c r="F48" s="35"/>
      <c r="G48" s="63" t="s">
        <v>98</v>
      </c>
      <c r="H48" s="64"/>
      <c r="I48" s="57"/>
      <c r="J48" s="55"/>
    </row>
    <row r="49" spans="1:10" ht="21.75" customHeight="1">
      <c r="A49" s="26" t="s">
        <v>283</v>
      </c>
      <c r="B49" s="27"/>
      <c r="C49" s="21"/>
      <c r="D49" s="33"/>
      <c r="E49" s="22"/>
      <c r="F49" s="35"/>
      <c r="G49" s="63" t="s">
        <v>98</v>
      </c>
      <c r="H49" s="64"/>
      <c r="I49" s="30"/>
      <c r="J49" s="55"/>
    </row>
    <row r="50" spans="1:10" ht="21.75" hidden="1" customHeight="1">
      <c r="A50" s="31"/>
      <c r="B50" s="27">
        <v>13</v>
      </c>
      <c r="C50" s="21"/>
      <c r="D50" s="33"/>
      <c r="E50" s="22"/>
      <c r="F50" s="35"/>
      <c r="G50" s="63" t="s">
        <v>98</v>
      </c>
      <c r="H50" s="64"/>
      <c r="I50" s="30"/>
      <c r="J50" s="55"/>
    </row>
    <row r="51" spans="1:10" ht="21" hidden="1" customHeight="1">
      <c r="A51" s="31"/>
      <c r="B51" s="27">
        <v>14</v>
      </c>
      <c r="C51" s="21"/>
      <c r="D51" s="33"/>
      <c r="E51" s="22"/>
      <c r="F51" s="35"/>
      <c r="G51" s="63" t="s">
        <v>98</v>
      </c>
      <c r="H51" s="64"/>
      <c r="I51" s="30"/>
      <c r="J51" s="55"/>
    </row>
    <row r="52" spans="1:10" ht="21" hidden="1" customHeight="1">
      <c r="A52" s="31"/>
      <c r="B52" s="27">
        <v>15</v>
      </c>
      <c r="C52" s="21"/>
      <c r="D52" s="33"/>
      <c r="E52" s="22"/>
      <c r="F52" s="35"/>
      <c r="G52" s="63" t="s">
        <v>98</v>
      </c>
      <c r="H52" s="64"/>
      <c r="I52" s="30"/>
      <c r="J52" s="55"/>
    </row>
    <row r="53" spans="1:10" ht="21" customHeight="1" thickBot="1">
      <c r="A53" s="32"/>
      <c r="B53" s="38"/>
      <c r="C53" s="39"/>
      <c r="D53" s="338"/>
      <c r="E53" s="34"/>
      <c r="F53" s="51"/>
      <c r="G53" s="51"/>
      <c r="H53" s="51"/>
      <c r="I53" s="60"/>
      <c r="J53" s="61"/>
    </row>
    <row r="54" spans="1:10" ht="21.75" customHeight="1" thickBot="1">
      <c r="A54" s="333"/>
      <c r="B54" s="241"/>
      <c r="C54" s="242"/>
      <c r="D54" s="241"/>
      <c r="E54" s="334"/>
      <c r="F54" s="197"/>
      <c r="G54" s="184"/>
      <c r="H54" s="184"/>
      <c r="I54" s="335"/>
      <c r="J54" s="285"/>
    </row>
    <row r="55" spans="1:10" ht="21.75" customHeight="1">
      <c r="A55" s="9" t="s">
        <v>103</v>
      </c>
      <c r="B55" s="10" t="s">
        <v>1</v>
      </c>
      <c r="C55" s="11" t="s">
        <v>2</v>
      </c>
      <c r="D55" s="11" t="s">
        <v>3</v>
      </c>
      <c r="E55" s="514" t="s">
        <v>4</v>
      </c>
      <c r="F55" s="514"/>
      <c r="G55" s="514"/>
      <c r="H55" s="514"/>
      <c r="I55" s="514"/>
      <c r="J55" s="53" t="s">
        <v>5</v>
      </c>
    </row>
    <row r="56" spans="1:10" ht="21.75" customHeight="1">
      <c r="A56" s="12"/>
      <c r="B56" s="13">
        <v>1</v>
      </c>
      <c r="C56" s="14">
        <v>0.375</v>
      </c>
      <c r="D56" s="15" t="s">
        <v>277</v>
      </c>
      <c r="E56" s="16" t="s">
        <v>141</v>
      </c>
      <c r="F56" s="35"/>
      <c r="G56" s="63" t="s">
        <v>98</v>
      </c>
      <c r="H56" s="64"/>
      <c r="I56" s="54" t="s">
        <v>136</v>
      </c>
      <c r="J56" s="55">
        <v>2</v>
      </c>
    </row>
    <row r="57" spans="1:10" ht="21.75" customHeight="1">
      <c r="A57" s="20" t="str">
        <f>"（"&amp;TEXT(A56,"aaa")&amp;"）"</f>
        <v>（土）</v>
      </c>
      <c r="B57" s="13">
        <v>2</v>
      </c>
      <c r="C57" s="21">
        <v>0.40972222222222227</v>
      </c>
      <c r="D57" s="15" t="s">
        <v>276</v>
      </c>
      <c r="E57" s="22" t="s">
        <v>267</v>
      </c>
      <c r="F57" s="35"/>
      <c r="G57" s="63" t="s">
        <v>98</v>
      </c>
      <c r="H57" s="64"/>
      <c r="I57" s="57" t="s">
        <v>213</v>
      </c>
      <c r="J57" s="55">
        <v>1</v>
      </c>
    </row>
    <row r="58" spans="1:10" ht="21.75" customHeight="1">
      <c r="A58" s="23" t="s">
        <v>104</v>
      </c>
      <c r="B58" s="13">
        <v>3</v>
      </c>
      <c r="C58" s="21">
        <v>0.44444444444444442</v>
      </c>
      <c r="D58" s="15" t="s">
        <v>276</v>
      </c>
      <c r="E58" s="22" t="s">
        <v>135</v>
      </c>
      <c r="F58" s="35"/>
      <c r="G58" s="63" t="s">
        <v>98</v>
      </c>
      <c r="H58" s="64"/>
      <c r="I58" s="57" t="s">
        <v>141</v>
      </c>
      <c r="J58" s="55">
        <v>4</v>
      </c>
    </row>
    <row r="59" spans="1:10" ht="21.75" customHeight="1">
      <c r="A59" s="24" t="s">
        <v>138</v>
      </c>
      <c r="B59" s="13">
        <v>4</v>
      </c>
      <c r="C59" s="21">
        <v>0.47916666666666669</v>
      </c>
      <c r="D59" s="15" t="s">
        <v>276</v>
      </c>
      <c r="E59" s="22" t="s">
        <v>160</v>
      </c>
      <c r="F59" s="35"/>
      <c r="G59" s="63" t="s">
        <v>98</v>
      </c>
      <c r="H59" s="64"/>
      <c r="I59" s="57" t="s">
        <v>136</v>
      </c>
      <c r="J59" s="55">
        <v>3</v>
      </c>
    </row>
    <row r="60" spans="1:10" ht="21.75" customHeight="1">
      <c r="A60" s="25" t="s">
        <v>21</v>
      </c>
      <c r="B60" s="13">
        <v>5</v>
      </c>
      <c r="C60" s="21">
        <v>0.51388888888888895</v>
      </c>
      <c r="D60" s="15" t="s">
        <v>276</v>
      </c>
      <c r="E60" s="22" t="s">
        <v>135</v>
      </c>
      <c r="F60" s="35"/>
      <c r="G60" s="63" t="s">
        <v>98</v>
      </c>
      <c r="H60" s="64"/>
      <c r="I60" s="57" t="s">
        <v>140</v>
      </c>
      <c r="J60" s="55">
        <v>6</v>
      </c>
    </row>
    <row r="61" spans="1:10" ht="21.75" customHeight="1">
      <c r="A61" s="26" t="s">
        <v>273</v>
      </c>
      <c r="B61" s="27">
        <v>6</v>
      </c>
      <c r="C61" s="21">
        <v>0.54861111111111105</v>
      </c>
      <c r="D61" s="15" t="s">
        <v>276</v>
      </c>
      <c r="E61" s="22" t="s">
        <v>160</v>
      </c>
      <c r="F61" s="35"/>
      <c r="G61" s="63" t="s">
        <v>98</v>
      </c>
      <c r="H61" s="64"/>
      <c r="I61" s="57" t="s">
        <v>161</v>
      </c>
      <c r="J61" s="55">
        <v>5</v>
      </c>
    </row>
    <row r="62" spans="1:10" ht="21.75" customHeight="1" thickBot="1">
      <c r="A62" s="28" t="s">
        <v>274</v>
      </c>
      <c r="B62" s="27"/>
      <c r="C62" s="21"/>
      <c r="D62" s="15"/>
      <c r="E62" s="22"/>
      <c r="F62" s="35"/>
      <c r="G62" s="63"/>
      <c r="H62" s="64"/>
      <c r="I62" s="57"/>
      <c r="J62" s="55"/>
    </row>
    <row r="63" spans="1:10" ht="21.75" customHeight="1">
      <c r="A63" s="29" t="s">
        <v>105</v>
      </c>
      <c r="B63" s="27"/>
      <c r="C63" s="21"/>
      <c r="D63" s="15"/>
      <c r="E63" s="22"/>
      <c r="F63" s="35"/>
      <c r="G63" s="63"/>
      <c r="H63" s="64"/>
      <c r="I63" s="57"/>
      <c r="J63" s="55"/>
    </row>
    <row r="64" spans="1:10" ht="21.75" customHeight="1">
      <c r="A64" s="26" t="s">
        <v>143</v>
      </c>
      <c r="B64" s="27"/>
      <c r="C64" s="21"/>
      <c r="D64" s="33"/>
      <c r="E64" s="22"/>
      <c r="F64" s="35"/>
      <c r="G64" s="63"/>
      <c r="H64" s="64"/>
      <c r="I64" s="30"/>
      <c r="J64" s="55"/>
    </row>
    <row r="65" spans="1:10" ht="21" customHeight="1" thickBot="1">
      <c r="A65" s="32"/>
      <c r="B65" s="38"/>
      <c r="C65" s="39"/>
      <c r="D65" s="338"/>
      <c r="E65" s="34"/>
      <c r="F65" s="51"/>
      <c r="G65" s="51"/>
      <c r="H65" s="51"/>
      <c r="I65" s="60"/>
      <c r="J65" s="61"/>
    </row>
    <row r="66" spans="1:10" ht="21.75" customHeight="1" thickBot="1">
      <c r="A66" s="333"/>
      <c r="B66" s="241"/>
      <c r="C66" s="242"/>
      <c r="D66" s="241"/>
      <c r="E66" s="334"/>
      <c r="F66" s="197"/>
      <c r="G66" s="184"/>
      <c r="H66" s="184"/>
      <c r="I66" s="335"/>
      <c r="J66" s="285"/>
    </row>
    <row r="67" spans="1:10" ht="21.75" customHeight="1">
      <c r="A67" s="9" t="s">
        <v>103</v>
      </c>
      <c r="B67" s="10" t="s">
        <v>1</v>
      </c>
      <c r="C67" s="11" t="s">
        <v>2</v>
      </c>
      <c r="D67" s="11" t="s">
        <v>3</v>
      </c>
      <c r="E67" s="514" t="s">
        <v>4</v>
      </c>
      <c r="F67" s="514"/>
      <c r="G67" s="514"/>
      <c r="H67" s="514"/>
      <c r="I67" s="514"/>
      <c r="J67" s="53" t="s">
        <v>5</v>
      </c>
    </row>
    <row r="68" spans="1:10" ht="21.75" customHeight="1">
      <c r="A68" s="12"/>
      <c r="B68" s="13">
        <v>1</v>
      </c>
      <c r="C68" s="14">
        <v>0.39583333333333331</v>
      </c>
      <c r="D68" s="15" t="s">
        <v>326</v>
      </c>
      <c r="E68" s="16" t="s">
        <v>324</v>
      </c>
      <c r="F68" s="35"/>
      <c r="G68" s="63" t="s">
        <v>98</v>
      </c>
      <c r="H68" s="64"/>
      <c r="I68" s="54" t="s">
        <v>327</v>
      </c>
      <c r="J68" s="55">
        <v>2</v>
      </c>
    </row>
    <row r="69" spans="1:10" ht="21.75" customHeight="1">
      <c r="A69" s="20" t="str">
        <f>"（"&amp;TEXT(A68,"aaa")&amp;"）"</f>
        <v>（土）</v>
      </c>
      <c r="B69" s="13">
        <v>2</v>
      </c>
      <c r="C69" s="21">
        <v>0.43055555555555558</v>
      </c>
      <c r="D69" s="15" t="s">
        <v>6</v>
      </c>
      <c r="E69" s="22" t="s">
        <v>328</v>
      </c>
      <c r="F69" s="35"/>
      <c r="G69" s="63" t="s">
        <v>98</v>
      </c>
      <c r="H69" s="64"/>
      <c r="I69" s="57" t="s">
        <v>329</v>
      </c>
      <c r="J69" s="55">
        <v>1</v>
      </c>
    </row>
    <row r="70" spans="1:10" ht="21.75" customHeight="1">
      <c r="A70" s="23" t="s">
        <v>104</v>
      </c>
      <c r="B70" s="13">
        <v>3</v>
      </c>
      <c r="C70" s="21">
        <v>0.46527777777777773</v>
      </c>
      <c r="D70" s="15" t="s">
        <v>6</v>
      </c>
      <c r="E70" s="22" t="s">
        <v>330</v>
      </c>
      <c r="F70" s="35"/>
      <c r="G70" s="63" t="s">
        <v>98</v>
      </c>
      <c r="H70" s="64"/>
      <c r="I70" s="57" t="s">
        <v>327</v>
      </c>
      <c r="J70" s="55">
        <v>4</v>
      </c>
    </row>
    <row r="71" spans="1:10" ht="21.75" customHeight="1">
      <c r="A71" s="24" t="s">
        <v>335</v>
      </c>
      <c r="B71" s="13">
        <v>4</v>
      </c>
      <c r="C71" s="21">
        <v>0.5</v>
      </c>
      <c r="D71" s="15" t="s">
        <v>6</v>
      </c>
      <c r="E71" s="22" t="s">
        <v>331</v>
      </c>
      <c r="F71" s="35"/>
      <c r="G71" s="63" t="s">
        <v>98</v>
      </c>
      <c r="H71" s="64"/>
      <c r="I71" s="57" t="s">
        <v>332</v>
      </c>
      <c r="J71" s="55">
        <v>3</v>
      </c>
    </row>
    <row r="72" spans="1:10" ht="21.75" customHeight="1">
      <c r="A72" s="25" t="s">
        <v>21</v>
      </c>
      <c r="B72" s="13">
        <v>5</v>
      </c>
      <c r="C72" s="21">
        <v>0.53472222222222221</v>
      </c>
      <c r="D72" s="15" t="s">
        <v>6</v>
      </c>
      <c r="E72" s="22" t="s">
        <v>324</v>
      </c>
      <c r="F72" s="35"/>
      <c r="G72" s="63" t="s">
        <v>98</v>
      </c>
      <c r="H72" s="64"/>
      <c r="I72" s="57" t="s">
        <v>328</v>
      </c>
      <c r="J72" s="55">
        <v>6</v>
      </c>
    </row>
    <row r="73" spans="1:10" ht="21.75" customHeight="1">
      <c r="A73" s="26" t="s">
        <v>333</v>
      </c>
      <c r="B73" s="27">
        <v>6</v>
      </c>
      <c r="C73" s="21">
        <v>0.56944444444444442</v>
      </c>
      <c r="D73" s="15" t="s">
        <v>6</v>
      </c>
      <c r="E73" s="22" t="s">
        <v>330</v>
      </c>
      <c r="F73" s="35"/>
      <c r="G73" s="63" t="s">
        <v>98</v>
      </c>
      <c r="H73" s="64"/>
      <c r="I73" s="57" t="s">
        <v>331</v>
      </c>
      <c r="J73" s="55">
        <v>5</v>
      </c>
    </row>
    <row r="74" spans="1:10" ht="21.75" customHeight="1" thickBot="1">
      <c r="A74" s="28" t="s">
        <v>334</v>
      </c>
      <c r="B74" s="27"/>
      <c r="C74" s="21"/>
      <c r="D74" s="15"/>
      <c r="E74" s="22"/>
      <c r="F74" s="35"/>
      <c r="G74" s="63"/>
      <c r="H74" s="64"/>
      <c r="I74" s="57"/>
      <c r="J74" s="55"/>
    </row>
    <row r="75" spans="1:10" ht="21.75" customHeight="1">
      <c r="A75" s="29" t="s">
        <v>105</v>
      </c>
      <c r="B75" s="27"/>
      <c r="C75" s="21"/>
      <c r="D75" s="15"/>
      <c r="E75" s="22"/>
      <c r="F75" s="35"/>
      <c r="G75" s="63"/>
      <c r="H75" s="64"/>
      <c r="I75" s="57"/>
      <c r="J75" s="55"/>
    </row>
    <row r="76" spans="1:10" ht="21.75" customHeight="1">
      <c r="A76" s="26" t="s">
        <v>142</v>
      </c>
      <c r="B76" s="27"/>
      <c r="C76" s="21"/>
      <c r="D76" s="33"/>
      <c r="E76" s="22"/>
      <c r="F76" s="35"/>
      <c r="G76" s="63"/>
      <c r="H76" s="64"/>
      <c r="I76" s="30"/>
      <c r="J76" s="55"/>
    </row>
    <row r="77" spans="1:10" ht="21.75" customHeight="1" thickBot="1">
      <c r="A77" s="32"/>
      <c r="B77" s="38"/>
      <c r="C77" s="39"/>
      <c r="D77" s="338"/>
      <c r="E77" s="34"/>
      <c r="F77" s="51"/>
      <c r="G77" s="51"/>
      <c r="H77" s="51"/>
      <c r="I77" s="60"/>
      <c r="J77" s="61"/>
    </row>
    <row r="78" spans="1:10" ht="21.75" customHeight="1">
      <c r="A78" s="333"/>
      <c r="B78" s="241"/>
      <c r="C78" s="242"/>
      <c r="D78" s="241"/>
      <c r="E78" s="334"/>
      <c r="F78" s="197"/>
      <c r="G78" s="184"/>
      <c r="H78" s="184"/>
      <c r="I78" s="335"/>
      <c r="J78" s="285"/>
    </row>
    <row r="79" spans="1:10" ht="21.75" customHeight="1">
      <c r="A79" s="333"/>
      <c r="B79" s="241"/>
      <c r="C79" s="242"/>
      <c r="D79" s="241"/>
      <c r="E79" s="334"/>
      <c r="F79" s="197"/>
      <c r="G79" s="184"/>
      <c r="H79" s="184"/>
      <c r="I79" s="335"/>
      <c r="J79" s="285"/>
    </row>
    <row r="80" spans="1:10" ht="21.75" customHeight="1">
      <c r="A80" s="333"/>
      <c r="B80" s="241"/>
      <c r="C80" s="242"/>
      <c r="D80" s="241"/>
      <c r="E80" s="334"/>
      <c r="F80" s="197"/>
      <c r="G80" s="184"/>
      <c r="H80" s="184"/>
      <c r="I80" s="335"/>
      <c r="J80" s="285"/>
    </row>
    <row r="81" spans="1:10" ht="21.75" customHeight="1">
      <c r="A81" s="333"/>
      <c r="B81" s="241"/>
      <c r="C81" s="242"/>
      <c r="D81" s="241"/>
      <c r="E81" s="334"/>
      <c r="F81" s="197"/>
      <c r="G81" s="184"/>
      <c r="H81" s="184"/>
      <c r="I81" s="335"/>
      <c r="J81" s="285"/>
    </row>
    <row r="82" spans="1:10" ht="21.75" customHeight="1">
      <c r="A82" s="333"/>
      <c r="B82" s="241"/>
      <c r="C82" s="242"/>
      <c r="D82" s="241"/>
      <c r="E82" s="334"/>
      <c r="F82" s="197"/>
      <c r="G82" s="184"/>
      <c r="H82" s="184"/>
      <c r="I82" s="335"/>
      <c r="J82" s="285"/>
    </row>
    <row r="83" spans="1:10" ht="21.75" customHeight="1">
      <c r="A83" s="333"/>
      <c r="B83" s="241"/>
      <c r="C83" s="242"/>
      <c r="D83" s="241"/>
      <c r="E83" s="334"/>
      <c r="F83" s="197"/>
      <c r="G83" s="184"/>
      <c r="H83" s="184"/>
      <c r="I83" s="335"/>
      <c r="J83" s="285"/>
    </row>
    <row r="84" spans="1:10" ht="21.75" customHeight="1">
      <c r="A84" s="333"/>
      <c r="B84" s="241"/>
      <c r="C84" s="242"/>
      <c r="D84" s="241"/>
      <c r="E84" s="334"/>
      <c r="F84" s="197"/>
      <c r="G84" s="184"/>
      <c r="H84" s="184"/>
      <c r="I84" s="335"/>
      <c r="J84" s="285"/>
    </row>
    <row r="85" spans="1:10" ht="21.75" customHeight="1">
      <c r="A85" s="333"/>
      <c r="B85" s="241"/>
      <c r="C85" s="242"/>
      <c r="D85" s="241"/>
      <c r="E85" s="334"/>
      <c r="F85" s="197"/>
      <c r="G85" s="184"/>
      <c r="H85" s="184"/>
      <c r="I85" s="335"/>
      <c r="J85" s="285"/>
    </row>
    <row r="86" spans="1:10" ht="21.75" customHeight="1">
      <c r="A86" s="333"/>
      <c r="B86" s="241"/>
      <c r="C86" s="242"/>
      <c r="D86" s="241"/>
      <c r="E86" s="334"/>
      <c r="F86" s="197"/>
      <c r="G86" s="184"/>
      <c r="H86" s="184"/>
      <c r="I86" s="335"/>
      <c r="J86" s="285"/>
    </row>
    <row r="87" spans="1:10" ht="21.75" customHeight="1">
      <c r="A87" s="333"/>
      <c r="B87" s="241"/>
      <c r="C87" s="242"/>
      <c r="D87" s="241"/>
      <c r="E87" s="334"/>
      <c r="F87" s="197"/>
      <c r="G87" s="184"/>
      <c r="H87" s="184"/>
      <c r="I87" s="335"/>
      <c r="J87" s="285"/>
    </row>
    <row r="88" spans="1:10" ht="21.75" customHeight="1">
      <c r="A88" s="333"/>
      <c r="B88" s="241"/>
      <c r="C88" s="242"/>
      <c r="D88" s="241"/>
      <c r="E88" s="334"/>
      <c r="F88" s="197"/>
      <c r="G88" s="184"/>
      <c r="H88" s="184"/>
      <c r="I88" s="335"/>
      <c r="J88" s="285"/>
    </row>
    <row r="89" spans="1:10" ht="21.75" customHeight="1">
      <c r="A89" s="333"/>
      <c r="B89" s="241"/>
      <c r="C89" s="242"/>
      <c r="D89" s="241"/>
      <c r="E89" s="334"/>
      <c r="F89" s="197"/>
      <c r="G89" s="184"/>
      <c r="H89" s="184"/>
      <c r="I89" s="335"/>
      <c r="J89" s="285"/>
    </row>
    <row r="90" spans="1:10" ht="21.75" customHeight="1">
      <c r="A90" s="333"/>
      <c r="B90" s="241"/>
      <c r="C90" s="242"/>
      <c r="D90" s="241"/>
      <c r="E90" s="334"/>
      <c r="F90" s="197"/>
      <c r="G90" s="184"/>
      <c r="H90" s="184"/>
      <c r="I90" s="335"/>
      <c r="J90" s="285"/>
    </row>
    <row r="91" spans="1:10" ht="21.75" customHeight="1" thickBot="1">
      <c r="A91" s="4" t="s">
        <v>106</v>
      </c>
      <c r="B91" s="5"/>
      <c r="C91" s="6"/>
      <c r="D91" s="5"/>
      <c r="E91" s="7"/>
      <c r="F91" s="8"/>
      <c r="G91" s="8"/>
      <c r="H91" s="8"/>
      <c r="I91" s="8"/>
      <c r="J91" s="52"/>
    </row>
    <row r="92" spans="1:10" ht="21.75" customHeight="1">
      <c r="A92" s="9" t="s">
        <v>103</v>
      </c>
      <c r="B92" s="10" t="s">
        <v>1</v>
      </c>
      <c r="C92" s="11" t="s">
        <v>2</v>
      </c>
      <c r="D92" s="11" t="s">
        <v>3</v>
      </c>
      <c r="E92" s="602" t="s">
        <v>4</v>
      </c>
      <c r="F92" s="603"/>
      <c r="G92" s="603"/>
      <c r="H92" s="603"/>
      <c r="I92" s="604"/>
      <c r="J92" s="53" t="s">
        <v>5</v>
      </c>
    </row>
    <row r="93" spans="1:10" ht="21.75" customHeight="1">
      <c r="A93" s="12"/>
      <c r="B93" s="13">
        <v>31</v>
      </c>
      <c r="C93" s="14"/>
      <c r="D93" s="47"/>
      <c r="E93" s="299" t="s">
        <v>121</v>
      </c>
      <c r="F93" s="17"/>
      <c r="G93" s="18"/>
      <c r="H93" s="19"/>
      <c r="I93" s="300" t="s">
        <v>127</v>
      </c>
      <c r="J93" s="55">
        <v>2</v>
      </c>
    </row>
    <row r="94" spans="1:10" ht="21.75" customHeight="1">
      <c r="A94" s="20" t="str">
        <f>"（"&amp;TEXT(A93,"aaa")&amp;"）"</f>
        <v>（土）</v>
      </c>
      <c r="B94" s="13">
        <v>32</v>
      </c>
      <c r="C94" s="21"/>
      <c r="D94" s="47"/>
      <c r="E94" s="301" t="s">
        <v>122</v>
      </c>
      <c r="F94" s="17"/>
      <c r="G94" s="18"/>
      <c r="H94" s="19"/>
      <c r="I94" s="302" t="s">
        <v>123</v>
      </c>
      <c r="J94" s="55">
        <v>1</v>
      </c>
    </row>
    <row r="95" spans="1:10" ht="21.75" customHeight="1">
      <c r="A95" s="23" t="s">
        <v>104</v>
      </c>
      <c r="B95" s="13">
        <v>33</v>
      </c>
      <c r="C95" s="21"/>
      <c r="D95" s="47"/>
      <c r="E95" s="16"/>
      <c r="F95" s="35"/>
      <c r="G95" s="63"/>
      <c r="H95" s="64"/>
      <c r="I95" s="54"/>
      <c r="J95" s="55">
        <v>4</v>
      </c>
    </row>
    <row r="96" spans="1:10" ht="21" customHeight="1">
      <c r="A96" s="24"/>
      <c r="B96" s="13">
        <v>34</v>
      </c>
      <c r="C96" s="21"/>
      <c r="D96" s="47"/>
      <c r="E96" s="22"/>
      <c r="F96" s="35"/>
      <c r="G96" s="63" t="s">
        <v>98</v>
      </c>
      <c r="H96" s="64"/>
      <c r="I96" s="57"/>
      <c r="J96" s="55">
        <v>3</v>
      </c>
    </row>
    <row r="97" spans="1:10" ht="21.75" customHeight="1">
      <c r="A97" s="25" t="s">
        <v>21</v>
      </c>
      <c r="B97" s="13">
        <v>35</v>
      </c>
      <c r="C97" s="21"/>
      <c r="D97" s="49"/>
      <c r="E97" s="22"/>
      <c r="F97" s="35"/>
      <c r="G97" s="63"/>
      <c r="H97" s="64"/>
      <c r="I97" s="57"/>
      <c r="J97" s="55">
        <v>6</v>
      </c>
    </row>
    <row r="98" spans="1:10" ht="21.75" customHeight="1">
      <c r="A98" s="26"/>
      <c r="B98" s="27">
        <v>36</v>
      </c>
      <c r="C98" s="21"/>
      <c r="D98" s="47"/>
      <c r="E98" s="22"/>
      <c r="F98" s="35"/>
      <c r="G98" s="63" t="s">
        <v>98</v>
      </c>
      <c r="H98" s="64"/>
      <c r="I98" s="57"/>
      <c r="J98" s="55">
        <v>5</v>
      </c>
    </row>
    <row r="99" spans="1:10" ht="21.75" customHeight="1">
      <c r="A99" s="12"/>
      <c r="B99" s="27">
        <v>37</v>
      </c>
      <c r="C99" s="21"/>
      <c r="D99" s="47"/>
      <c r="E99" s="22"/>
      <c r="F99" s="35"/>
      <c r="G99" s="63" t="s">
        <v>98</v>
      </c>
      <c r="H99" s="64"/>
      <c r="I99" s="57"/>
      <c r="J99" s="55"/>
    </row>
    <row r="100" spans="1:10" ht="21.75" customHeight="1" thickBot="1">
      <c r="A100" s="28"/>
      <c r="B100" s="27">
        <v>38</v>
      </c>
      <c r="C100" s="21"/>
      <c r="D100" s="47"/>
      <c r="E100" s="22"/>
      <c r="F100" s="35"/>
      <c r="G100" s="63"/>
      <c r="H100" s="64"/>
      <c r="I100" s="57"/>
      <c r="J100" s="55"/>
    </row>
    <row r="101" spans="1:10" ht="21.75" customHeight="1">
      <c r="A101" s="29" t="s">
        <v>105</v>
      </c>
      <c r="B101" s="27">
        <v>9</v>
      </c>
      <c r="C101" s="21"/>
      <c r="D101" s="47"/>
      <c r="E101" s="22"/>
      <c r="F101" s="35"/>
      <c r="G101" s="63" t="s">
        <v>98</v>
      </c>
      <c r="H101" s="64"/>
      <c r="I101" s="57"/>
      <c r="J101" s="55"/>
    </row>
    <row r="102" spans="1:10" ht="21.75" customHeight="1">
      <c r="A102" s="26"/>
      <c r="B102" s="27">
        <v>10</v>
      </c>
      <c r="C102" s="21"/>
      <c r="D102" s="47"/>
      <c r="E102" s="22"/>
      <c r="F102" s="17"/>
      <c r="G102" s="18" t="s">
        <v>98</v>
      </c>
      <c r="H102" s="19"/>
      <c r="I102" s="57"/>
      <c r="J102" s="55"/>
    </row>
    <row r="103" spans="1:10" ht="21.75" customHeight="1">
      <c r="A103" s="36"/>
      <c r="B103" s="27">
        <v>11</v>
      </c>
      <c r="C103" s="21"/>
      <c r="D103" s="47"/>
      <c r="E103" s="22"/>
      <c r="F103" s="17"/>
      <c r="G103" s="18" t="s">
        <v>98</v>
      </c>
      <c r="H103" s="19"/>
      <c r="I103" s="57"/>
      <c r="J103" s="55"/>
    </row>
    <row r="104" spans="1:10" ht="21.75" customHeight="1" thickBot="1">
      <c r="A104" s="37"/>
      <c r="B104" s="38"/>
      <c r="C104" s="39"/>
      <c r="D104" s="40"/>
      <c r="E104" s="34"/>
      <c r="F104" s="51"/>
      <c r="G104" s="51"/>
      <c r="H104" s="51"/>
      <c r="I104" s="60"/>
      <c r="J104" s="61"/>
    </row>
    <row r="105" spans="1:10" ht="21.75" customHeight="1">
      <c r="A105" s="26"/>
      <c r="B105" s="27"/>
      <c r="C105" s="21"/>
      <c r="D105" s="47"/>
      <c r="E105" s="201"/>
      <c r="F105" s="199"/>
      <c r="G105" s="181" t="s">
        <v>98</v>
      </c>
      <c r="H105" s="200"/>
      <c r="I105" s="66"/>
      <c r="J105" s="207"/>
    </row>
    <row r="106" spans="1:10" ht="21.75" customHeight="1">
      <c r="A106" s="12"/>
      <c r="B106" s="27"/>
      <c r="C106" s="50"/>
      <c r="D106" s="47"/>
      <c r="E106" s="202"/>
      <c r="F106" s="199"/>
      <c r="G106" s="181" t="s">
        <v>98</v>
      </c>
      <c r="H106" s="200"/>
      <c r="I106" s="65"/>
      <c r="J106" s="207"/>
    </row>
    <row r="107" spans="1:10" ht="21.75" customHeight="1" thickBot="1">
      <c r="A107" s="28"/>
      <c r="B107" s="27"/>
      <c r="C107" s="21"/>
      <c r="D107" s="47"/>
      <c r="E107" s="202"/>
      <c r="F107" s="199"/>
      <c r="G107" s="181" t="s">
        <v>98</v>
      </c>
      <c r="H107" s="200"/>
      <c r="I107" s="65"/>
      <c r="J107" s="207"/>
    </row>
    <row r="108" spans="1:10" ht="21.75" customHeight="1">
      <c r="A108" s="29" t="s">
        <v>105</v>
      </c>
      <c r="B108" s="27"/>
      <c r="C108" s="21"/>
      <c r="D108" s="47"/>
      <c r="G108" s="181" t="s">
        <v>98</v>
      </c>
      <c r="J108" s="207"/>
    </row>
    <row r="109" spans="1:10" ht="21.75" customHeight="1">
      <c r="A109" s="26"/>
      <c r="B109" s="27"/>
      <c r="C109" s="21"/>
      <c r="D109" s="47"/>
      <c r="G109" s="181" t="s">
        <v>98</v>
      </c>
      <c r="J109" s="207"/>
    </row>
    <row r="110" spans="1:10" ht="21.75" customHeight="1">
      <c r="A110" s="36"/>
      <c r="B110" s="27"/>
      <c r="C110" s="21"/>
      <c r="D110" s="47"/>
      <c r="E110" s="203"/>
      <c r="F110" s="197"/>
      <c r="G110" s="181" t="s">
        <v>98</v>
      </c>
      <c r="H110" s="184"/>
      <c r="I110" s="208"/>
      <c r="J110" s="207"/>
    </row>
    <row r="111" spans="1:10" ht="21.75" customHeight="1" thickBot="1">
      <c r="A111" s="37"/>
      <c r="B111" s="38"/>
      <c r="C111" s="39"/>
      <c r="D111" s="40"/>
      <c r="E111" s="204"/>
      <c r="F111" s="205"/>
      <c r="G111" s="206"/>
      <c r="H111" s="206"/>
      <c r="I111" s="209"/>
      <c r="J111" s="210"/>
    </row>
  </sheetData>
  <sortState xmlns:xlrd2="http://schemas.microsoft.com/office/spreadsheetml/2017/richdata2" ref="T5:T26">
    <sortCondition ref="T5"/>
  </sortState>
  <mergeCells count="9">
    <mergeCell ref="A18:J18"/>
    <mergeCell ref="E19:I19"/>
    <mergeCell ref="E92:I92"/>
    <mergeCell ref="A1:J1"/>
    <mergeCell ref="B3:D3"/>
    <mergeCell ref="E4:I4"/>
    <mergeCell ref="E37:I37"/>
    <mergeCell ref="E55:I55"/>
    <mergeCell ref="E67:I67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2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4"/>
  <sheetData/>
  <phoneticPr fontId="37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0"/>
  <sheetViews>
    <sheetView showGridLines="0" view="pageBreakPreview" topLeftCell="A31" zoomScale="90" zoomScaleNormal="100" zoomScaleSheetLayoutView="90" workbookViewId="0">
      <selection activeCell="AC6" sqref="AC6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3" style="1" customWidth="1"/>
    <col min="13" max="15" width="9" style="1" customWidth="1"/>
    <col min="16" max="238" width="9.1640625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.1640625" style="1"/>
    <col min="264" max="264" width="3" style="1" customWidth="1"/>
    <col min="265" max="494" width="9.1640625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.1640625" style="1"/>
    <col min="520" max="520" width="3" style="1" customWidth="1"/>
    <col min="521" max="750" width="9.1640625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.1640625" style="1"/>
    <col min="776" max="776" width="3" style="1" customWidth="1"/>
    <col min="777" max="1006" width="9.1640625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.1640625" style="1"/>
    <col min="1032" max="1032" width="3" style="1" customWidth="1"/>
    <col min="1033" max="1262" width="9.1640625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.1640625" style="1"/>
    <col min="1288" max="1288" width="3" style="1" customWidth="1"/>
    <col min="1289" max="1518" width="9.1640625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.1640625" style="1"/>
    <col min="1544" max="1544" width="3" style="1" customWidth="1"/>
    <col min="1545" max="1774" width="9.1640625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.1640625" style="1"/>
    <col min="1800" max="1800" width="3" style="1" customWidth="1"/>
    <col min="1801" max="2030" width="9.1640625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.1640625" style="1"/>
    <col min="2056" max="2056" width="3" style="1" customWidth="1"/>
    <col min="2057" max="2286" width="9.1640625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.1640625" style="1"/>
    <col min="2312" max="2312" width="3" style="1" customWidth="1"/>
    <col min="2313" max="2542" width="9.1640625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.1640625" style="1"/>
    <col min="2568" max="2568" width="3" style="1" customWidth="1"/>
    <col min="2569" max="2798" width="9.1640625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.1640625" style="1"/>
    <col min="2824" max="2824" width="3" style="1" customWidth="1"/>
    <col min="2825" max="3054" width="9.1640625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.1640625" style="1"/>
    <col min="3080" max="3080" width="3" style="1" customWidth="1"/>
    <col min="3081" max="3310" width="9.1640625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.1640625" style="1"/>
    <col min="3336" max="3336" width="3" style="1" customWidth="1"/>
    <col min="3337" max="3566" width="9.1640625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.1640625" style="1"/>
    <col min="3592" max="3592" width="3" style="1" customWidth="1"/>
    <col min="3593" max="3822" width="9.1640625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.1640625" style="1"/>
    <col min="3848" max="3848" width="3" style="1" customWidth="1"/>
    <col min="3849" max="4078" width="9.1640625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.1640625" style="1"/>
    <col min="4104" max="4104" width="3" style="1" customWidth="1"/>
    <col min="4105" max="4334" width="9.1640625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.1640625" style="1"/>
    <col min="4360" max="4360" width="3" style="1" customWidth="1"/>
    <col min="4361" max="4590" width="9.1640625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.1640625" style="1"/>
    <col min="4616" max="4616" width="3" style="1" customWidth="1"/>
    <col min="4617" max="4846" width="9.1640625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.1640625" style="1"/>
    <col min="4872" max="4872" width="3" style="1" customWidth="1"/>
    <col min="4873" max="5102" width="9.1640625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.1640625" style="1"/>
    <col min="5128" max="5128" width="3" style="1" customWidth="1"/>
    <col min="5129" max="5358" width="9.1640625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.1640625" style="1"/>
    <col min="5384" max="5384" width="3" style="1" customWidth="1"/>
    <col min="5385" max="5614" width="9.1640625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.1640625" style="1"/>
    <col min="5640" max="5640" width="3" style="1" customWidth="1"/>
    <col min="5641" max="5870" width="9.1640625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.1640625" style="1"/>
    <col min="5896" max="5896" width="3" style="1" customWidth="1"/>
    <col min="5897" max="6126" width="9.1640625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.1640625" style="1"/>
    <col min="6152" max="6152" width="3" style="1" customWidth="1"/>
    <col min="6153" max="6382" width="9.1640625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.1640625" style="1"/>
    <col min="6408" max="6408" width="3" style="1" customWidth="1"/>
    <col min="6409" max="6638" width="9.1640625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.1640625" style="1"/>
    <col min="6664" max="6664" width="3" style="1" customWidth="1"/>
    <col min="6665" max="6894" width="9.1640625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.1640625" style="1"/>
    <col min="6920" max="6920" width="3" style="1" customWidth="1"/>
    <col min="6921" max="7150" width="9.1640625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.1640625" style="1"/>
    <col min="7176" max="7176" width="3" style="1" customWidth="1"/>
    <col min="7177" max="7406" width="9.1640625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.1640625" style="1"/>
    <col min="7432" max="7432" width="3" style="1" customWidth="1"/>
    <col min="7433" max="7662" width="9.1640625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.1640625" style="1"/>
    <col min="7688" max="7688" width="3" style="1" customWidth="1"/>
    <col min="7689" max="7918" width="9.1640625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.1640625" style="1"/>
    <col min="7944" max="7944" width="3" style="1" customWidth="1"/>
    <col min="7945" max="8174" width="9.1640625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.1640625" style="1"/>
    <col min="8200" max="8200" width="3" style="1" customWidth="1"/>
    <col min="8201" max="8430" width="9.1640625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.1640625" style="1"/>
    <col min="8456" max="8456" width="3" style="1" customWidth="1"/>
    <col min="8457" max="8686" width="9.1640625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.1640625" style="1"/>
    <col min="8712" max="8712" width="3" style="1" customWidth="1"/>
    <col min="8713" max="8942" width="9.1640625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.1640625" style="1"/>
    <col min="8968" max="8968" width="3" style="1" customWidth="1"/>
    <col min="8969" max="9198" width="9.1640625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.1640625" style="1"/>
    <col min="9224" max="9224" width="3" style="1" customWidth="1"/>
    <col min="9225" max="9454" width="9.1640625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.1640625" style="1"/>
    <col min="9480" max="9480" width="3" style="1" customWidth="1"/>
    <col min="9481" max="9710" width="9.1640625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.1640625" style="1"/>
    <col min="9736" max="9736" width="3" style="1" customWidth="1"/>
    <col min="9737" max="9966" width="9.1640625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.1640625" style="1"/>
    <col min="9992" max="9992" width="3" style="1" customWidth="1"/>
    <col min="9993" max="10222" width="9.1640625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.1640625" style="1"/>
    <col min="10248" max="10248" width="3" style="1" customWidth="1"/>
    <col min="10249" max="10478" width="9.1640625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.1640625" style="1"/>
    <col min="10504" max="10504" width="3" style="1" customWidth="1"/>
    <col min="10505" max="10734" width="9.1640625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.1640625" style="1"/>
    <col min="10760" max="10760" width="3" style="1" customWidth="1"/>
    <col min="10761" max="10990" width="9.1640625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.1640625" style="1"/>
    <col min="11016" max="11016" width="3" style="1" customWidth="1"/>
    <col min="11017" max="11246" width="9.1640625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.1640625" style="1"/>
    <col min="11272" max="11272" width="3" style="1" customWidth="1"/>
    <col min="11273" max="11502" width="9.1640625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.1640625" style="1"/>
    <col min="11528" max="11528" width="3" style="1" customWidth="1"/>
    <col min="11529" max="11758" width="9.1640625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.1640625" style="1"/>
    <col min="11784" max="11784" width="3" style="1" customWidth="1"/>
    <col min="11785" max="12014" width="9.1640625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.1640625" style="1"/>
    <col min="12040" max="12040" width="3" style="1" customWidth="1"/>
    <col min="12041" max="12270" width="9.1640625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.1640625" style="1"/>
    <col min="12296" max="12296" width="3" style="1" customWidth="1"/>
    <col min="12297" max="12526" width="9.1640625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.1640625" style="1"/>
    <col min="12552" max="12552" width="3" style="1" customWidth="1"/>
    <col min="12553" max="12782" width="9.1640625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.1640625" style="1"/>
    <col min="12808" max="12808" width="3" style="1" customWidth="1"/>
    <col min="12809" max="13038" width="9.1640625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.1640625" style="1"/>
    <col min="13064" max="13064" width="3" style="1" customWidth="1"/>
    <col min="13065" max="13294" width="9.1640625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.1640625" style="1"/>
    <col min="13320" max="13320" width="3" style="1" customWidth="1"/>
    <col min="13321" max="13550" width="9.1640625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.1640625" style="1"/>
    <col min="13576" max="13576" width="3" style="1" customWidth="1"/>
    <col min="13577" max="13806" width="9.1640625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.1640625" style="1"/>
    <col min="13832" max="13832" width="3" style="1" customWidth="1"/>
    <col min="13833" max="14062" width="9.1640625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.1640625" style="1"/>
    <col min="14088" max="14088" width="3" style="1" customWidth="1"/>
    <col min="14089" max="14318" width="9.1640625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.1640625" style="1"/>
    <col min="14344" max="14344" width="3" style="1" customWidth="1"/>
    <col min="14345" max="14574" width="9.1640625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.1640625" style="1"/>
    <col min="14600" max="14600" width="3" style="1" customWidth="1"/>
    <col min="14601" max="14830" width="9.1640625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.1640625" style="1"/>
    <col min="14856" max="14856" width="3" style="1" customWidth="1"/>
    <col min="14857" max="15086" width="9.1640625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.1640625" style="1"/>
    <col min="15112" max="15112" width="3" style="1" customWidth="1"/>
    <col min="15113" max="15342" width="9.1640625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.1640625" style="1"/>
    <col min="15368" max="15368" width="3" style="1" customWidth="1"/>
    <col min="15369" max="15598" width="9.1640625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.1640625" style="1"/>
    <col min="15624" max="15624" width="3" style="1" customWidth="1"/>
    <col min="15625" max="15854" width="9.1640625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.1640625" style="1"/>
    <col min="15880" max="15880" width="3" style="1" customWidth="1"/>
    <col min="15881" max="16110" width="9.1640625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.1640625" style="1"/>
    <col min="16136" max="16136" width="3" style="1" customWidth="1"/>
    <col min="16137" max="16384" width="9.1640625" style="1"/>
  </cols>
  <sheetData>
    <row r="1" spans="1:11" ht="27.75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>
      <c r="A3" s="4" t="s">
        <v>106</v>
      </c>
      <c r="B3" s="5"/>
      <c r="C3" s="6"/>
      <c r="D3" s="5"/>
      <c r="E3" s="7"/>
      <c r="F3" s="8"/>
      <c r="G3" s="8"/>
      <c r="H3" s="8"/>
      <c r="I3" s="8"/>
      <c r="J3" s="52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514" t="s">
        <v>4</v>
      </c>
      <c r="F4" s="514"/>
      <c r="G4" s="514"/>
      <c r="H4" s="514"/>
      <c r="I4" s="514"/>
      <c r="J4" s="53" t="s">
        <v>5</v>
      </c>
    </row>
    <row r="5" spans="1:11" ht="21.75" customHeight="1">
      <c r="A5" s="12">
        <v>45123</v>
      </c>
      <c r="B5" s="13">
        <v>1</v>
      </c>
      <c r="C5" s="14">
        <v>0.41666666666666702</v>
      </c>
      <c r="D5" s="15" t="s">
        <v>110</v>
      </c>
      <c r="E5" s="16"/>
      <c r="F5" s="17"/>
      <c r="G5" s="18" t="s">
        <v>98</v>
      </c>
      <c r="H5" s="19"/>
      <c r="I5" s="54"/>
      <c r="J5" s="55"/>
      <c r="K5" s="56">
        <v>3.125E-2</v>
      </c>
    </row>
    <row r="6" spans="1:11" ht="21.75" customHeight="1">
      <c r="A6" s="20" t="str">
        <f>"（"&amp;TEXT(A5,"aaa")&amp;"）"</f>
        <v>（日）</v>
      </c>
      <c r="B6" s="13">
        <v>2</v>
      </c>
      <c r="C6" s="21">
        <f t="shared" ref="C6:C12" si="0">C5+K5</f>
        <v>0.44791666666666702</v>
      </c>
      <c r="D6" s="15" t="s">
        <v>112</v>
      </c>
      <c r="E6" s="22"/>
      <c r="F6" s="17"/>
      <c r="G6" s="18" t="s">
        <v>98</v>
      </c>
      <c r="H6" s="19"/>
      <c r="I6" s="57"/>
      <c r="J6" s="55"/>
      <c r="K6" s="56">
        <v>3.125E-2</v>
      </c>
    </row>
    <row r="7" spans="1:11" ht="21.75" customHeight="1">
      <c r="A7" s="23" t="s">
        <v>104</v>
      </c>
      <c r="B7" s="13">
        <v>3</v>
      </c>
      <c r="C7" s="21">
        <f t="shared" si="0"/>
        <v>0.47916666666666702</v>
      </c>
      <c r="D7" s="15" t="s">
        <v>110</v>
      </c>
      <c r="E7" s="22"/>
      <c r="F7" s="17"/>
      <c r="G7" s="18" t="s">
        <v>98</v>
      </c>
      <c r="H7" s="19"/>
      <c r="I7" s="57"/>
      <c r="J7" s="55"/>
      <c r="K7" s="56">
        <v>3.125E-2</v>
      </c>
    </row>
    <row r="8" spans="1:11" ht="21.75" customHeight="1">
      <c r="A8" s="24" t="s">
        <v>119</v>
      </c>
      <c r="B8" s="13">
        <v>4</v>
      </c>
      <c r="C8" s="21">
        <f t="shared" si="0"/>
        <v>0.51041666666666696</v>
      </c>
      <c r="D8" s="15" t="s">
        <v>112</v>
      </c>
      <c r="E8" s="22"/>
      <c r="F8" s="17"/>
      <c r="G8" s="18" t="s">
        <v>98</v>
      </c>
      <c r="H8" s="19"/>
      <c r="I8" s="57"/>
      <c r="J8" s="55"/>
      <c r="K8" s="56">
        <v>3.125E-2</v>
      </c>
    </row>
    <row r="9" spans="1:11" ht="21.75" customHeight="1">
      <c r="A9" s="25" t="s">
        <v>21</v>
      </c>
      <c r="B9" s="13">
        <v>5</v>
      </c>
      <c r="C9" s="21">
        <f t="shared" si="0"/>
        <v>0.54166666666666696</v>
      </c>
      <c r="D9" s="15" t="s">
        <v>115</v>
      </c>
      <c r="E9" s="22"/>
      <c r="F9" s="17"/>
      <c r="G9" s="18" t="s">
        <v>98</v>
      </c>
      <c r="H9" s="19"/>
      <c r="I9" s="57"/>
      <c r="J9" s="55"/>
      <c r="K9" s="56">
        <v>3.125E-2</v>
      </c>
    </row>
    <row r="10" spans="1:11" ht="21.75" customHeight="1">
      <c r="A10" s="26"/>
      <c r="B10" s="27">
        <v>6</v>
      </c>
      <c r="C10" s="21">
        <f t="shared" si="0"/>
        <v>0.57291666666666696</v>
      </c>
      <c r="D10" s="15" t="s">
        <v>118</v>
      </c>
      <c r="E10" s="22"/>
      <c r="F10" s="17"/>
      <c r="G10" s="18" t="s">
        <v>98</v>
      </c>
      <c r="H10" s="19"/>
      <c r="I10" s="57"/>
      <c r="J10" s="55"/>
      <c r="K10" s="56">
        <v>3.4722222222222203E-2</v>
      </c>
    </row>
    <row r="11" spans="1:11" ht="21.75" customHeight="1">
      <c r="A11" s="12"/>
      <c r="B11" s="27">
        <v>7</v>
      </c>
      <c r="C11" s="21">
        <f t="shared" si="0"/>
        <v>0.60763888888888917</v>
      </c>
      <c r="D11" s="15" t="s">
        <v>115</v>
      </c>
      <c r="E11" s="22"/>
      <c r="F11" s="17"/>
      <c r="G11" s="18" t="s">
        <v>98</v>
      </c>
      <c r="H11" s="19"/>
      <c r="I11" s="57"/>
      <c r="J11" s="55"/>
      <c r="K11" s="56">
        <v>3.125E-2</v>
      </c>
    </row>
    <row r="12" spans="1:11" ht="21.75" customHeight="1">
      <c r="A12" s="28"/>
      <c r="B12" s="27">
        <v>8</v>
      </c>
      <c r="C12" s="21">
        <f t="shared" si="0"/>
        <v>0.63888888888888917</v>
      </c>
      <c r="D12" s="15" t="s">
        <v>118</v>
      </c>
      <c r="E12" s="22"/>
      <c r="F12" s="17"/>
      <c r="G12" s="18" t="s">
        <v>98</v>
      </c>
      <c r="H12" s="19"/>
      <c r="I12" s="57"/>
      <c r="J12" s="55"/>
      <c r="K12" s="56">
        <v>3.4722222222222203E-2</v>
      </c>
    </row>
    <row r="13" spans="1:11" ht="21.75" customHeight="1">
      <c r="A13" s="29" t="s">
        <v>105</v>
      </c>
      <c r="B13" s="27">
        <v>9</v>
      </c>
      <c r="C13" s="21"/>
      <c r="D13" s="15"/>
      <c r="E13" s="30"/>
      <c r="F13" s="17"/>
      <c r="G13" s="18" t="s">
        <v>98</v>
      </c>
      <c r="H13" s="19"/>
      <c r="I13" s="57"/>
      <c r="J13" s="55"/>
      <c r="K13" s="56"/>
    </row>
    <row r="14" spans="1:11" ht="21.75" customHeight="1">
      <c r="A14" s="26"/>
      <c r="B14" s="27">
        <v>10</v>
      </c>
      <c r="C14" s="21"/>
      <c r="D14" s="15"/>
      <c r="E14" s="22"/>
      <c r="F14" s="17"/>
      <c r="G14" s="18" t="s">
        <v>98</v>
      </c>
      <c r="H14" s="19"/>
      <c r="I14" s="57"/>
      <c r="J14" s="55"/>
      <c r="K14" s="56"/>
    </row>
    <row r="15" spans="1:11" ht="21.75" customHeight="1">
      <c r="A15" s="31"/>
      <c r="B15" s="27">
        <v>11</v>
      </c>
      <c r="C15" s="21"/>
      <c r="D15" s="15"/>
      <c r="E15" s="22"/>
      <c r="F15" s="17"/>
      <c r="G15" s="18" t="s">
        <v>98</v>
      </c>
      <c r="H15" s="19"/>
      <c r="I15" s="57"/>
      <c r="J15" s="55"/>
      <c r="K15" s="56"/>
    </row>
    <row r="16" spans="1:11" ht="21.75" customHeight="1">
      <c r="A16" s="32"/>
      <c r="B16" s="27"/>
      <c r="C16" s="21"/>
      <c r="D16" s="33"/>
      <c r="E16" s="34"/>
      <c r="F16" s="35"/>
      <c r="G16" s="35"/>
      <c r="H16" s="35"/>
      <c r="I16" s="30"/>
      <c r="J16" s="55"/>
    </row>
    <row r="17" spans="1:11" ht="21.75" customHeight="1">
      <c r="A17" s="570"/>
      <c r="B17" s="570"/>
      <c r="C17" s="570"/>
      <c r="D17" s="570"/>
      <c r="E17" s="570"/>
      <c r="F17" s="570"/>
      <c r="G17" s="570"/>
      <c r="H17" s="570"/>
      <c r="I17" s="570"/>
      <c r="J17" s="570"/>
    </row>
    <row r="18" spans="1:11" ht="21" customHeight="1">
      <c r="A18" s="9" t="s">
        <v>103</v>
      </c>
      <c r="B18" s="10" t="s">
        <v>1</v>
      </c>
      <c r="C18" s="11" t="s">
        <v>2</v>
      </c>
      <c r="D18" s="11" t="s">
        <v>3</v>
      </c>
      <c r="E18" s="602" t="s">
        <v>4</v>
      </c>
      <c r="F18" s="603"/>
      <c r="G18" s="603"/>
      <c r="H18" s="603"/>
      <c r="I18" s="604"/>
      <c r="J18" s="53" t="s">
        <v>5</v>
      </c>
    </row>
    <row r="19" spans="1:11" ht="21" customHeight="1">
      <c r="A19" s="12">
        <v>45123</v>
      </c>
      <c r="B19" s="13">
        <v>1</v>
      </c>
      <c r="C19" s="14">
        <v>0.41666666666666702</v>
      </c>
      <c r="D19" s="15" t="s">
        <v>110</v>
      </c>
      <c r="E19" s="16"/>
      <c r="F19" s="17"/>
      <c r="G19" s="18" t="s">
        <v>98</v>
      </c>
      <c r="H19" s="19"/>
      <c r="I19" s="54"/>
      <c r="J19" s="55"/>
      <c r="K19" s="56">
        <v>3.125E-2</v>
      </c>
    </row>
    <row r="20" spans="1:11" ht="21" customHeight="1">
      <c r="A20" s="20" t="str">
        <f>"（"&amp;TEXT(A19,"aaa")&amp;"）"</f>
        <v>（日）</v>
      </c>
      <c r="B20" s="13">
        <v>2</v>
      </c>
      <c r="C20" s="21">
        <f t="shared" ref="C20:C26" si="1">C19+K19</f>
        <v>0.44791666666666702</v>
      </c>
      <c r="D20" s="15" t="s">
        <v>112</v>
      </c>
      <c r="E20" s="22"/>
      <c r="F20" s="17"/>
      <c r="G20" s="18" t="s">
        <v>98</v>
      </c>
      <c r="H20" s="19"/>
      <c r="I20" s="57"/>
      <c r="J20" s="55"/>
      <c r="K20" s="56">
        <v>3.125E-2</v>
      </c>
    </row>
    <row r="21" spans="1:11" ht="21" customHeight="1">
      <c r="A21" s="23" t="s">
        <v>104</v>
      </c>
      <c r="B21" s="13">
        <v>3</v>
      </c>
      <c r="C21" s="21">
        <f t="shared" si="1"/>
        <v>0.47916666666666702</v>
      </c>
      <c r="D21" s="15" t="s">
        <v>110</v>
      </c>
      <c r="E21" s="22"/>
      <c r="F21" s="17"/>
      <c r="G21" s="18" t="s">
        <v>98</v>
      </c>
      <c r="H21" s="19"/>
      <c r="I21" s="57"/>
      <c r="J21" s="55"/>
      <c r="K21" s="56">
        <v>3.125E-2</v>
      </c>
    </row>
    <row r="22" spans="1:11" ht="21" customHeight="1">
      <c r="A22" s="24" t="s">
        <v>120</v>
      </c>
      <c r="B22" s="13">
        <v>4</v>
      </c>
      <c r="C22" s="21">
        <f t="shared" si="1"/>
        <v>0.51041666666666696</v>
      </c>
      <c r="D22" s="15" t="s">
        <v>112</v>
      </c>
      <c r="E22" s="22"/>
      <c r="F22" s="17"/>
      <c r="G22" s="18" t="s">
        <v>98</v>
      </c>
      <c r="H22" s="19"/>
      <c r="I22" s="57"/>
      <c r="J22" s="55"/>
      <c r="K22" s="56">
        <v>3.125E-2</v>
      </c>
    </row>
    <row r="23" spans="1:11" ht="21" customHeight="1">
      <c r="A23" s="25" t="s">
        <v>21</v>
      </c>
      <c r="B23" s="13">
        <v>5</v>
      </c>
      <c r="C23" s="21">
        <f t="shared" si="1"/>
        <v>0.54166666666666696</v>
      </c>
      <c r="D23" s="15" t="s">
        <v>115</v>
      </c>
      <c r="E23" s="22"/>
      <c r="F23" s="17"/>
      <c r="G23" s="18" t="s">
        <v>98</v>
      </c>
      <c r="H23" s="19"/>
      <c r="I23" s="57"/>
      <c r="J23" s="55"/>
      <c r="K23" s="56">
        <v>3.125E-2</v>
      </c>
    </row>
    <row r="24" spans="1:11" ht="21" customHeight="1">
      <c r="A24" s="26"/>
      <c r="B24" s="27">
        <v>6</v>
      </c>
      <c r="C24" s="21">
        <f t="shared" si="1"/>
        <v>0.57291666666666696</v>
      </c>
      <c r="D24" s="15" t="s">
        <v>118</v>
      </c>
      <c r="E24" s="22"/>
      <c r="F24" s="17"/>
      <c r="G24" s="18" t="s">
        <v>98</v>
      </c>
      <c r="H24" s="19"/>
      <c r="I24" s="57"/>
      <c r="J24" s="55"/>
      <c r="K24" s="56">
        <v>3.4722222222222203E-2</v>
      </c>
    </row>
    <row r="25" spans="1:11" ht="21" customHeight="1">
      <c r="A25" s="12"/>
      <c r="B25" s="27">
        <v>7</v>
      </c>
      <c r="C25" s="21">
        <f t="shared" si="1"/>
        <v>0.60763888888888917</v>
      </c>
      <c r="D25" s="15" t="s">
        <v>115</v>
      </c>
      <c r="E25" s="22"/>
      <c r="F25" s="17"/>
      <c r="G25" s="18" t="s">
        <v>98</v>
      </c>
      <c r="H25" s="19"/>
      <c r="I25" s="57"/>
      <c r="J25" s="55"/>
      <c r="K25" s="56">
        <v>3.125E-2</v>
      </c>
    </row>
    <row r="26" spans="1:11" ht="21" customHeight="1">
      <c r="A26" s="28"/>
      <c r="B26" s="27">
        <v>8</v>
      </c>
      <c r="C26" s="21">
        <f t="shared" si="1"/>
        <v>0.63888888888888917</v>
      </c>
      <c r="D26" s="15" t="s">
        <v>118</v>
      </c>
      <c r="E26" s="22"/>
      <c r="F26" s="17"/>
      <c r="G26" s="18" t="s">
        <v>98</v>
      </c>
      <c r="H26" s="19"/>
      <c r="I26" s="57"/>
      <c r="J26" s="55"/>
      <c r="K26" s="56">
        <v>3.4722222222222203E-2</v>
      </c>
    </row>
    <row r="27" spans="1:11" ht="21" customHeight="1">
      <c r="A27" s="29" t="s">
        <v>105</v>
      </c>
      <c r="B27" s="27"/>
      <c r="C27" s="21"/>
      <c r="D27" s="15"/>
      <c r="E27" s="30"/>
      <c r="F27" s="17"/>
      <c r="G27" s="18" t="s">
        <v>98</v>
      </c>
      <c r="H27" s="19"/>
      <c r="I27" s="57"/>
      <c r="J27" s="55"/>
    </row>
    <row r="28" spans="1:11" ht="21" customHeight="1">
      <c r="A28" s="26"/>
      <c r="B28" s="27"/>
      <c r="C28" s="21"/>
      <c r="D28" s="15"/>
      <c r="E28" s="22"/>
      <c r="F28" s="17"/>
      <c r="G28" s="18" t="s">
        <v>98</v>
      </c>
      <c r="H28" s="19"/>
      <c r="I28" s="57"/>
      <c r="J28" s="55"/>
    </row>
    <row r="29" spans="1:11" ht="21" customHeight="1">
      <c r="A29" s="36"/>
      <c r="B29" s="27"/>
      <c r="C29" s="21"/>
      <c r="D29" s="15"/>
      <c r="E29" s="22"/>
      <c r="F29" s="17"/>
      <c r="G29" s="18" t="s">
        <v>98</v>
      </c>
      <c r="H29" s="19"/>
      <c r="I29" s="57"/>
      <c r="J29" s="55"/>
    </row>
    <row r="30" spans="1:11" ht="21" customHeight="1">
      <c r="A30" s="37"/>
      <c r="B30" s="38"/>
      <c r="C30" s="39"/>
      <c r="D30" s="40"/>
      <c r="E30" s="34"/>
      <c r="F30" s="35"/>
      <c r="G30" s="35"/>
      <c r="H30" s="35"/>
      <c r="I30" s="30"/>
      <c r="J30" s="55"/>
    </row>
    <row r="31" spans="1:11" ht="21" customHeight="1">
      <c r="A31" s="41"/>
      <c r="B31" s="42"/>
      <c r="C31" s="43"/>
      <c r="D31" s="42"/>
      <c r="E31" s="44"/>
      <c r="F31" s="45"/>
      <c r="G31" s="46"/>
      <c r="H31" s="46"/>
      <c r="I31" s="58"/>
      <c r="J31" s="59"/>
    </row>
    <row r="32" spans="1:11" ht="21" customHeight="1">
      <c r="A32" s="4" t="s">
        <v>106</v>
      </c>
      <c r="B32" s="5"/>
      <c r="C32" s="6"/>
      <c r="D32" s="5"/>
      <c r="E32" s="7"/>
      <c r="F32" s="8"/>
      <c r="G32" s="8"/>
      <c r="H32" s="8"/>
      <c r="I32" s="8"/>
      <c r="J32" s="52"/>
    </row>
    <row r="33" spans="1:10" ht="21.75" customHeight="1">
      <c r="A33" s="9" t="s">
        <v>103</v>
      </c>
      <c r="B33" s="10" t="s">
        <v>1</v>
      </c>
      <c r="C33" s="11" t="s">
        <v>2</v>
      </c>
      <c r="D33" s="11" t="s">
        <v>3</v>
      </c>
      <c r="E33" s="602" t="s">
        <v>4</v>
      </c>
      <c r="F33" s="603"/>
      <c r="G33" s="603"/>
      <c r="H33" s="603"/>
      <c r="I33" s="604"/>
      <c r="J33" s="53" t="s">
        <v>5</v>
      </c>
    </row>
    <row r="34" spans="1:10" ht="21.75" customHeight="1">
      <c r="A34" s="12"/>
      <c r="B34" s="13">
        <v>1</v>
      </c>
      <c r="C34" s="14"/>
      <c r="D34" s="47"/>
      <c r="E34" s="16"/>
      <c r="F34" s="17"/>
      <c r="G34" s="18" t="s">
        <v>98</v>
      </c>
      <c r="H34" s="19"/>
      <c r="I34" s="54"/>
      <c r="J34" s="55">
        <v>2</v>
      </c>
    </row>
    <row r="35" spans="1:10" ht="21.75" customHeight="1">
      <c r="A35" s="20" t="str">
        <f>"（"&amp;TEXT(A34,"aaa")&amp;"）"</f>
        <v>（土）</v>
      </c>
      <c r="B35" s="13">
        <v>2</v>
      </c>
      <c r="C35" s="21"/>
      <c r="D35" s="47"/>
      <c r="E35" s="22"/>
      <c r="F35" s="17"/>
      <c r="G35" s="18" t="s">
        <v>98</v>
      </c>
      <c r="H35" s="19"/>
      <c r="I35" s="57"/>
      <c r="J35" s="55">
        <v>1</v>
      </c>
    </row>
    <row r="36" spans="1:10" ht="21.75" customHeight="1">
      <c r="A36" s="23" t="s">
        <v>104</v>
      </c>
      <c r="B36" s="13">
        <v>3</v>
      </c>
      <c r="C36" s="21"/>
      <c r="D36" s="47"/>
      <c r="E36" s="22"/>
      <c r="F36" s="17"/>
      <c r="G36" s="18" t="s">
        <v>98</v>
      </c>
      <c r="H36" s="19"/>
      <c r="I36" s="57"/>
      <c r="J36" s="55">
        <v>4</v>
      </c>
    </row>
    <row r="37" spans="1:10" ht="21.75" customHeight="1">
      <c r="A37" s="24"/>
      <c r="B37" s="13">
        <v>4</v>
      </c>
      <c r="C37" s="48"/>
      <c r="D37" s="47"/>
      <c r="E37" s="22"/>
      <c r="F37" s="17"/>
      <c r="G37" s="18" t="s">
        <v>98</v>
      </c>
      <c r="H37" s="19"/>
      <c r="I37" s="57"/>
      <c r="J37" s="55">
        <v>3</v>
      </c>
    </row>
    <row r="38" spans="1:10" ht="21.75" customHeight="1">
      <c r="A38" s="25" t="s">
        <v>21</v>
      </c>
      <c r="B38" s="13">
        <v>5</v>
      </c>
      <c r="C38" s="21"/>
      <c r="D38" s="49"/>
      <c r="E38" s="22"/>
      <c r="F38" s="17"/>
      <c r="G38" s="18" t="s">
        <v>98</v>
      </c>
      <c r="H38" s="19"/>
      <c r="I38" s="57"/>
      <c r="J38" s="55">
        <v>6</v>
      </c>
    </row>
    <row r="39" spans="1:10" ht="21.75" customHeight="1">
      <c r="A39" s="26"/>
      <c r="B39" s="27">
        <v>6</v>
      </c>
      <c r="C39" s="21"/>
      <c r="D39" s="47"/>
      <c r="E39" s="22"/>
      <c r="F39" s="17"/>
      <c r="G39" s="18" t="s">
        <v>98</v>
      </c>
      <c r="H39" s="19"/>
      <c r="I39" s="57"/>
      <c r="J39" s="55">
        <v>5</v>
      </c>
    </row>
    <row r="40" spans="1:10" ht="21.75" customHeight="1">
      <c r="A40" s="12"/>
      <c r="B40" s="27">
        <v>7</v>
      </c>
      <c r="C40" s="50"/>
      <c r="D40" s="47"/>
      <c r="E40" s="22"/>
      <c r="F40" s="17"/>
      <c r="G40" s="18" t="s">
        <v>98</v>
      </c>
      <c r="H40" s="19"/>
      <c r="I40" s="57"/>
      <c r="J40" s="55">
        <v>8</v>
      </c>
    </row>
    <row r="41" spans="1:10" ht="21.75" customHeight="1">
      <c r="A41" s="28"/>
      <c r="B41" s="27">
        <v>8</v>
      </c>
      <c r="C41" s="21"/>
      <c r="D41" s="47"/>
      <c r="E41" s="22"/>
      <c r="F41" s="17"/>
      <c r="G41" s="18" t="s">
        <v>98</v>
      </c>
      <c r="H41" s="19"/>
      <c r="I41" s="57"/>
      <c r="J41" s="55">
        <v>7</v>
      </c>
    </row>
    <row r="42" spans="1:10" ht="21.75" customHeight="1">
      <c r="A42" s="29" t="s">
        <v>105</v>
      </c>
      <c r="B42" s="27">
        <v>9</v>
      </c>
      <c r="C42" s="21"/>
      <c r="D42" s="47"/>
      <c r="E42" s="30"/>
      <c r="F42" s="17"/>
      <c r="G42" s="18" t="s">
        <v>98</v>
      </c>
      <c r="H42" s="19"/>
      <c r="I42" s="57"/>
      <c r="J42" s="55">
        <v>10</v>
      </c>
    </row>
    <row r="43" spans="1:10" ht="21.75" customHeight="1">
      <c r="A43" s="26"/>
      <c r="B43" s="27">
        <v>10</v>
      </c>
      <c r="C43" s="21"/>
      <c r="D43" s="47"/>
      <c r="E43" s="22"/>
      <c r="F43" s="17"/>
      <c r="G43" s="18" t="s">
        <v>98</v>
      </c>
      <c r="H43" s="19"/>
      <c r="I43" s="57"/>
      <c r="J43" s="55">
        <v>9</v>
      </c>
    </row>
    <row r="44" spans="1:10" ht="21.75" customHeight="1">
      <c r="A44" s="36"/>
      <c r="B44" s="27">
        <v>11</v>
      </c>
      <c r="C44" s="21"/>
      <c r="D44" s="47"/>
      <c r="E44" s="22"/>
      <c r="F44" s="17"/>
      <c r="G44" s="18" t="s">
        <v>98</v>
      </c>
      <c r="H44" s="19"/>
      <c r="I44" s="57"/>
      <c r="J44" s="55"/>
    </row>
    <row r="45" spans="1:10" ht="21.75" customHeight="1">
      <c r="A45" s="37"/>
      <c r="B45" s="38"/>
      <c r="C45" s="39"/>
      <c r="D45" s="40"/>
      <c r="E45" s="34"/>
      <c r="F45" s="51"/>
      <c r="G45" s="51"/>
      <c r="H45" s="51"/>
      <c r="I45" s="60"/>
      <c r="J45" s="61"/>
    </row>
    <row r="46" spans="1:10" ht="21" customHeight="1"/>
    <row r="47" spans="1:10" ht="21.75" customHeight="1">
      <c r="A47" s="9" t="s">
        <v>103</v>
      </c>
      <c r="B47" s="10" t="s">
        <v>1</v>
      </c>
      <c r="C47" s="11" t="s">
        <v>2</v>
      </c>
      <c r="D47" s="11" t="s">
        <v>3</v>
      </c>
      <c r="E47" s="602" t="s">
        <v>4</v>
      </c>
      <c r="F47" s="603"/>
      <c r="G47" s="603"/>
      <c r="H47" s="603"/>
      <c r="I47" s="604"/>
      <c r="J47" s="53" t="s">
        <v>5</v>
      </c>
    </row>
    <row r="48" spans="1:10" ht="21.75" customHeight="1">
      <c r="A48" s="12"/>
      <c r="B48" s="13">
        <v>1</v>
      </c>
      <c r="C48" s="14"/>
      <c r="D48" s="47"/>
      <c r="E48" s="16"/>
      <c r="F48" s="17"/>
      <c r="G48" s="18" t="s">
        <v>98</v>
      </c>
      <c r="H48" s="19"/>
      <c r="I48" s="54"/>
      <c r="J48" s="55">
        <v>2</v>
      </c>
    </row>
    <row r="49" spans="1:10" ht="21.75" customHeight="1">
      <c r="A49" s="20" t="str">
        <f>"（"&amp;TEXT(A48,"aaa")&amp;"）"</f>
        <v>（土）</v>
      </c>
      <c r="B49" s="13">
        <v>2</v>
      </c>
      <c r="C49" s="21"/>
      <c r="D49" s="47"/>
      <c r="E49" s="22"/>
      <c r="F49" s="17"/>
      <c r="G49" s="18" t="s">
        <v>98</v>
      </c>
      <c r="H49" s="19"/>
      <c r="I49" s="57"/>
      <c r="J49" s="55">
        <v>1</v>
      </c>
    </row>
    <row r="50" spans="1:10" ht="21.75" customHeight="1">
      <c r="A50" s="23" t="s">
        <v>104</v>
      </c>
      <c r="B50" s="13">
        <v>3</v>
      </c>
      <c r="C50" s="21"/>
      <c r="D50" s="47"/>
      <c r="E50" s="22"/>
      <c r="F50" s="17"/>
      <c r="G50" s="18" t="s">
        <v>98</v>
      </c>
      <c r="H50" s="19"/>
      <c r="I50" s="57"/>
      <c r="J50" s="55">
        <v>4</v>
      </c>
    </row>
    <row r="51" spans="1:10" ht="21.75" customHeight="1">
      <c r="A51" s="24"/>
      <c r="B51" s="13">
        <v>4</v>
      </c>
      <c r="C51" s="48"/>
      <c r="D51" s="47"/>
      <c r="E51" s="22"/>
      <c r="F51" s="17"/>
      <c r="G51" s="18" t="s">
        <v>98</v>
      </c>
      <c r="H51" s="19"/>
      <c r="I51" s="57"/>
      <c r="J51" s="55">
        <v>3</v>
      </c>
    </row>
    <row r="52" spans="1:10" ht="21.75" customHeight="1">
      <c r="A52" s="25" t="s">
        <v>21</v>
      </c>
      <c r="B52" s="13">
        <v>5</v>
      </c>
      <c r="C52" s="21"/>
      <c r="D52" s="49"/>
      <c r="E52" s="22"/>
      <c r="F52" s="17"/>
      <c r="G52" s="18" t="s">
        <v>98</v>
      </c>
      <c r="H52" s="19"/>
      <c r="I52" s="57"/>
      <c r="J52" s="55">
        <v>6</v>
      </c>
    </row>
    <row r="53" spans="1:10" ht="21.75" customHeight="1">
      <c r="A53" s="26"/>
      <c r="B53" s="27">
        <v>6</v>
      </c>
      <c r="C53" s="21"/>
      <c r="D53" s="47"/>
      <c r="E53" s="22"/>
      <c r="F53" s="17"/>
      <c r="G53" s="18" t="s">
        <v>98</v>
      </c>
      <c r="H53" s="19"/>
      <c r="I53" s="57"/>
      <c r="J53" s="55">
        <v>5</v>
      </c>
    </row>
    <row r="54" spans="1:10" ht="21.75" customHeight="1">
      <c r="A54" s="12"/>
      <c r="B54" s="27">
        <v>7</v>
      </c>
      <c r="C54" s="50"/>
      <c r="D54" s="47"/>
      <c r="E54" s="22"/>
      <c r="F54" s="17"/>
      <c r="G54" s="18" t="s">
        <v>98</v>
      </c>
      <c r="H54" s="19"/>
      <c r="I54" s="57"/>
      <c r="J54" s="55">
        <v>8</v>
      </c>
    </row>
    <row r="55" spans="1:10" ht="21.75" customHeight="1">
      <c r="A55" s="28"/>
      <c r="B55" s="27">
        <v>8</v>
      </c>
      <c r="C55" s="21"/>
      <c r="D55" s="47"/>
      <c r="E55" s="22"/>
      <c r="F55" s="17"/>
      <c r="G55" s="18" t="s">
        <v>98</v>
      </c>
      <c r="H55" s="19"/>
      <c r="I55" s="57"/>
      <c r="J55" s="55">
        <v>7</v>
      </c>
    </row>
    <row r="56" spans="1:10" ht="21.75" customHeight="1">
      <c r="A56" s="29" t="s">
        <v>105</v>
      </c>
      <c r="B56" s="27">
        <v>9</v>
      </c>
      <c r="C56" s="21"/>
      <c r="D56" s="47"/>
      <c r="E56" s="30"/>
      <c r="F56" s="17"/>
      <c r="G56" s="18" t="s">
        <v>98</v>
      </c>
      <c r="H56" s="19"/>
      <c r="I56" s="57"/>
      <c r="J56" s="55">
        <v>10</v>
      </c>
    </row>
    <row r="57" spans="1:10" ht="21.75" customHeight="1">
      <c r="A57" s="26"/>
      <c r="B57" s="27">
        <v>10</v>
      </c>
      <c r="C57" s="21"/>
      <c r="D57" s="47"/>
      <c r="E57" s="22"/>
      <c r="F57" s="17"/>
      <c r="G57" s="18" t="s">
        <v>98</v>
      </c>
      <c r="H57" s="19"/>
      <c r="I57" s="57"/>
      <c r="J57" s="55">
        <v>9</v>
      </c>
    </row>
    <row r="58" spans="1:10" ht="21.75" customHeight="1">
      <c r="A58" s="36"/>
      <c r="B58" s="27">
        <v>11</v>
      </c>
      <c r="C58" s="21"/>
      <c r="D58" s="47"/>
      <c r="E58" s="22"/>
      <c r="F58" s="17"/>
      <c r="G58" s="18" t="s">
        <v>98</v>
      </c>
      <c r="H58" s="19"/>
      <c r="I58" s="57"/>
      <c r="J58" s="55"/>
    </row>
    <row r="59" spans="1:10" ht="21.75" customHeight="1">
      <c r="A59" s="37"/>
      <c r="B59" s="38"/>
      <c r="C59" s="39"/>
      <c r="D59" s="40"/>
      <c r="E59" s="34"/>
      <c r="F59" s="51"/>
      <c r="G59" s="51"/>
      <c r="H59" s="51"/>
      <c r="I59" s="60"/>
      <c r="J59" s="61"/>
    </row>
    <row r="60" spans="1:10" ht="21" customHeight="1"/>
  </sheetData>
  <mergeCells count="6">
    <mergeCell ref="E47:I47"/>
    <mergeCell ref="A1:J1"/>
    <mergeCell ref="E4:I4"/>
    <mergeCell ref="A17:J17"/>
    <mergeCell ref="E18:I18"/>
    <mergeCell ref="E33:I33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Q48"/>
  <sheetViews>
    <sheetView workbookViewId="0">
      <selection activeCell="H26" sqref="H26"/>
    </sheetView>
  </sheetViews>
  <sheetFormatPr baseColWidth="10" defaultColWidth="9" defaultRowHeight="14"/>
  <cols>
    <col min="1" max="1" width="2.6640625" customWidth="1"/>
    <col min="2" max="2" width="10.33203125" bestFit="1" customWidth="1"/>
    <col min="3" max="3" width="20.1640625" customWidth="1"/>
    <col min="4" max="4" width="10.1640625" style="3" hidden="1" customWidth="1"/>
    <col min="5" max="5" width="10.83203125" style="3" hidden="1" customWidth="1"/>
    <col min="6" max="6" width="9.1640625" style="3" customWidth="1"/>
    <col min="7" max="7" width="16" style="3" customWidth="1"/>
    <col min="8" max="8" width="10.1640625" style="3" customWidth="1"/>
    <col min="9" max="9" width="14.5" style="3" customWidth="1"/>
    <col min="10" max="10" width="10" style="3" customWidth="1"/>
    <col min="11" max="11" width="13.1640625" style="3" customWidth="1"/>
    <col min="12" max="12" width="10.83203125" style="3" customWidth="1"/>
    <col min="13" max="13" width="16.6640625" style="3" customWidth="1"/>
    <col min="14" max="14" width="12.1640625" style="3" customWidth="1"/>
    <col min="15" max="15" width="13.6640625" style="3" customWidth="1"/>
    <col min="16" max="16" width="53.6640625" customWidth="1"/>
  </cols>
  <sheetData>
    <row r="1" spans="2:16" ht="15" thickBot="1">
      <c r="B1" s="364" t="s">
        <v>166</v>
      </c>
      <c r="F1" s="412" t="s">
        <v>205</v>
      </c>
      <c r="H1" s="3">
        <v>4</v>
      </c>
      <c r="J1" s="412" t="s">
        <v>206</v>
      </c>
      <c r="L1" s="3">
        <v>4</v>
      </c>
      <c r="N1" s="412" t="s">
        <v>207</v>
      </c>
    </row>
    <row r="2" spans="2:16" ht="15" thickBot="1">
      <c r="B2" s="418"/>
      <c r="C2" s="417" t="s">
        <v>167</v>
      </c>
      <c r="D2" s="365" t="s">
        <v>168</v>
      </c>
      <c r="E2" s="366" t="s">
        <v>169</v>
      </c>
      <c r="F2" s="415" t="s">
        <v>170</v>
      </c>
      <c r="G2" s="416" t="s">
        <v>169</v>
      </c>
      <c r="H2" s="365" t="s">
        <v>171</v>
      </c>
      <c r="I2" s="366" t="s">
        <v>169</v>
      </c>
      <c r="J2" s="419" t="s">
        <v>172</v>
      </c>
      <c r="K2" s="420" t="s">
        <v>169</v>
      </c>
      <c r="L2" s="421" t="s">
        <v>173</v>
      </c>
      <c r="M2" s="422" t="s">
        <v>169</v>
      </c>
      <c r="N2" s="423" t="s">
        <v>174</v>
      </c>
      <c r="O2" s="423" t="s">
        <v>169</v>
      </c>
      <c r="P2" s="367" t="s">
        <v>175</v>
      </c>
    </row>
    <row r="3" spans="2:16" hidden="1">
      <c r="B3" s="368">
        <v>45752</v>
      </c>
      <c r="D3" s="369"/>
      <c r="E3" s="370"/>
      <c r="F3" s="371"/>
      <c r="G3" s="372"/>
      <c r="H3" s="371"/>
      <c r="I3" s="372"/>
      <c r="J3" s="371"/>
      <c r="K3" s="372"/>
      <c r="L3" s="373"/>
      <c r="M3" s="374"/>
      <c r="N3" s="373"/>
      <c r="O3" s="374"/>
      <c r="P3" s="375"/>
    </row>
    <row r="4" spans="2:16" hidden="1">
      <c r="B4" s="368">
        <v>45753</v>
      </c>
      <c r="C4" s="364" t="s">
        <v>138</v>
      </c>
      <c r="D4" s="369"/>
      <c r="E4" s="370"/>
      <c r="F4" s="371"/>
      <c r="G4" s="372"/>
      <c r="H4" s="371"/>
      <c r="I4" s="372"/>
      <c r="J4" s="373"/>
      <c r="K4" s="376"/>
      <c r="L4" s="377"/>
      <c r="M4" s="377"/>
      <c r="N4" s="424"/>
      <c r="O4" s="425"/>
      <c r="P4" s="378"/>
    </row>
    <row r="5" spans="2:16" hidden="1">
      <c r="B5" s="368">
        <v>45759</v>
      </c>
      <c r="C5" s="364"/>
      <c r="D5" s="369"/>
      <c r="E5" s="370"/>
      <c r="F5" s="371"/>
      <c r="G5" s="372"/>
      <c r="H5" s="371"/>
      <c r="I5" s="372"/>
      <c r="J5" s="373"/>
      <c r="K5" s="376"/>
      <c r="L5" s="377"/>
      <c r="M5" s="377"/>
      <c r="N5" s="371"/>
      <c r="O5" s="379"/>
      <c r="P5" s="378"/>
    </row>
    <row r="6" spans="2:16" hidden="1">
      <c r="B6" s="368">
        <v>45760</v>
      </c>
      <c r="C6" s="364" t="s">
        <v>138</v>
      </c>
      <c r="D6" s="369"/>
      <c r="E6" s="370"/>
      <c r="F6" s="373"/>
      <c r="G6" s="376"/>
      <c r="H6" s="426"/>
      <c r="I6" s="427"/>
      <c r="J6" s="371"/>
      <c r="K6" s="372"/>
      <c r="L6" s="377"/>
      <c r="M6" s="377"/>
      <c r="N6" s="371"/>
      <c r="O6" s="379"/>
      <c r="P6" s="378" t="s">
        <v>182</v>
      </c>
    </row>
    <row r="7" spans="2:16" hidden="1">
      <c r="B7" s="368">
        <v>45766</v>
      </c>
      <c r="C7" s="364"/>
      <c r="D7" s="369"/>
      <c r="E7" s="370"/>
      <c r="F7" s="371"/>
      <c r="G7" s="372"/>
      <c r="H7" s="371"/>
      <c r="I7" s="372"/>
      <c r="J7" s="371"/>
      <c r="K7" s="372"/>
      <c r="L7" s="377"/>
      <c r="M7" s="377"/>
      <c r="N7" s="371"/>
      <c r="O7" s="380"/>
      <c r="P7" s="431"/>
    </row>
    <row r="8" spans="2:16" hidden="1">
      <c r="B8" s="368">
        <v>45767</v>
      </c>
      <c r="C8" s="364" t="s">
        <v>138</v>
      </c>
      <c r="D8" s="369"/>
      <c r="E8" s="370"/>
      <c r="F8" s="371"/>
      <c r="G8" s="372"/>
      <c r="H8" s="373"/>
      <c r="I8" s="372"/>
      <c r="J8" s="387"/>
      <c r="K8" s="388"/>
      <c r="L8" s="377"/>
      <c r="M8" s="377"/>
      <c r="N8" s="371"/>
      <c r="O8" s="380"/>
      <c r="P8" s="378"/>
    </row>
    <row r="9" spans="2:16" hidden="1">
      <c r="B9" s="368">
        <v>45773</v>
      </c>
      <c r="C9" s="364"/>
      <c r="D9" s="369"/>
      <c r="E9" s="370"/>
      <c r="F9" s="371"/>
      <c r="G9" s="372"/>
      <c r="H9" s="373"/>
      <c r="I9" s="376"/>
      <c r="J9" s="371"/>
      <c r="K9" s="372"/>
      <c r="L9" s="377"/>
      <c r="M9" s="377"/>
      <c r="N9" s="371"/>
      <c r="O9" s="379"/>
      <c r="P9" s="431"/>
    </row>
    <row r="10" spans="2:16" hidden="1">
      <c r="B10" s="381">
        <v>45774</v>
      </c>
      <c r="C10" s="382" t="s">
        <v>138</v>
      </c>
      <c r="D10" s="369"/>
      <c r="E10" s="370"/>
      <c r="F10" s="371"/>
      <c r="G10" s="372"/>
      <c r="H10" s="426"/>
      <c r="I10" s="427"/>
      <c r="J10" s="371"/>
      <c r="K10" s="372"/>
      <c r="L10" s="373"/>
      <c r="M10" s="374"/>
      <c r="N10" s="371"/>
      <c r="O10" s="379"/>
      <c r="P10" s="378" t="s">
        <v>183</v>
      </c>
    </row>
    <row r="11" spans="2:16" hidden="1">
      <c r="B11" s="368">
        <v>45776</v>
      </c>
      <c r="C11" s="364"/>
      <c r="D11" s="383" t="s">
        <v>176</v>
      </c>
      <c r="E11" s="384" t="s">
        <v>138</v>
      </c>
      <c r="F11" s="371"/>
      <c r="G11" s="372"/>
      <c r="H11" s="371"/>
      <c r="I11" s="372"/>
      <c r="J11" s="371"/>
      <c r="K11" s="372"/>
      <c r="L11" s="377"/>
      <c r="M11" s="377"/>
      <c r="N11" s="371"/>
      <c r="O11" s="379"/>
      <c r="P11" s="378" t="s">
        <v>184</v>
      </c>
    </row>
    <row r="12" spans="2:16" hidden="1">
      <c r="B12" s="381">
        <v>45780</v>
      </c>
      <c r="C12" s="364"/>
      <c r="D12" s="369"/>
      <c r="E12" s="370"/>
      <c r="F12" s="371"/>
      <c r="G12" s="372"/>
      <c r="H12" s="371"/>
      <c r="I12" s="372"/>
      <c r="J12" s="373"/>
      <c r="K12" s="385"/>
      <c r="L12" s="377"/>
      <c r="M12" s="377"/>
      <c r="N12" s="371"/>
      <c r="O12" s="379"/>
      <c r="P12" s="378" t="s">
        <v>184</v>
      </c>
    </row>
    <row r="13" spans="2:16" hidden="1">
      <c r="B13" s="381">
        <v>45781</v>
      </c>
      <c r="C13" s="364"/>
      <c r="D13" s="369"/>
      <c r="E13" s="370"/>
      <c r="F13" s="371"/>
      <c r="G13" s="372"/>
      <c r="H13" s="371"/>
      <c r="I13" s="372"/>
      <c r="J13" s="371"/>
      <c r="K13" s="372"/>
      <c r="L13" s="373"/>
      <c r="M13" s="374"/>
      <c r="N13" s="371"/>
      <c r="O13" s="379"/>
      <c r="P13" s="378" t="s">
        <v>184</v>
      </c>
    </row>
    <row r="14" spans="2:16" hidden="1">
      <c r="B14" s="381">
        <v>45782</v>
      </c>
      <c r="C14" s="364"/>
      <c r="D14" s="369"/>
      <c r="E14" s="370"/>
      <c r="F14" s="371"/>
      <c r="G14" s="372"/>
      <c r="H14" s="371"/>
      <c r="I14" s="372"/>
      <c r="J14" s="371"/>
      <c r="K14" s="372"/>
      <c r="L14" s="377"/>
      <c r="M14" s="377"/>
      <c r="N14" s="371"/>
      <c r="O14" s="379"/>
      <c r="P14" s="378" t="s">
        <v>185</v>
      </c>
    </row>
    <row r="15" spans="2:16" hidden="1">
      <c r="B15" s="381">
        <v>45783</v>
      </c>
      <c r="C15" s="364" t="s">
        <v>138</v>
      </c>
      <c r="D15" s="369"/>
      <c r="E15" s="370"/>
      <c r="F15" s="371"/>
      <c r="G15" s="372"/>
      <c r="H15" s="371"/>
      <c r="I15" s="372"/>
      <c r="J15" s="371"/>
      <c r="K15" s="372"/>
      <c r="L15" s="428"/>
      <c r="M15" s="428"/>
      <c r="N15" s="373"/>
      <c r="O15" s="374"/>
      <c r="P15" s="378"/>
    </row>
    <row r="16" spans="2:16" hidden="1">
      <c r="B16" s="381">
        <v>45787</v>
      </c>
      <c r="C16" s="364"/>
      <c r="D16" s="369"/>
      <c r="E16" s="370"/>
      <c r="F16" s="371"/>
      <c r="G16" s="372"/>
      <c r="H16" s="371"/>
      <c r="I16" s="372"/>
      <c r="J16" s="371"/>
      <c r="K16" s="372"/>
      <c r="L16" s="373"/>
      <c r="M16" s="376"/>
      <c r="N16" s="429"/>
      <c r="O16" s="430"/>
      <c r="P16" s="378" t="s">
        <v>262</v>
      </c>
    </row>
    <row r="17" spans="2:17" hidden="1">
      <c r="B17" s="381">
        <v>45788</v>
      </c>
      <c r="C17" s="364" t="s">
        <v>138</v>
      </c>
      <c r="D17" s="369"/>
      <c r="E17" s="370"/>
      <c r="F17" s="371"/>
      <c r="G17" s="372"/>
      <c r="H17" s="426"/>
      <c r="I17" s="427"/>
      <c r="J17" s="371"/>
      <c r="K17" s="372"/>
      <c r="L17" s="377"/>
      <c r="M17" s="377"/>
      <c r="N17" s="371"/>
      <c r="O17" s="379"/>
      <c r="P17" s="378" t="s">
        <v>260</v>
      </c>
    </row>
    <row r="18" spans="2:17" hidden="1">
      <c r="B18" s="368">
        <v>45794</v>
      </c>
      <c r="C18" s="364"/>
      <c r="D18" s="369"/>
      <c r="E18" s="370"/>
      <c r="F18" s="371"/>
      <c r="G18" s="372"/>
      <c r="H18" s="371"/>
      <c r="I18" s="372"/>
      <c r="J18" s="373"/>
      <c r="K18" s="376"/>
      <c r="L18" s="377"/>
      <c r="M18" s="377"/>
      <c r="N18" s="371"/>
      <c r="O18" s="379"/>
      <c r="P18" s="431"/>
      <c r="Q18" s="364" t="s">
        <v>263</v>
      </c>
    </row>
    <row r="19" spans="2:17" hidden="1">
      <c r="B19" s="368">
        <v>45795</v>
      </c>
      <c r="C19" t="s">
        <v>138</v>
      </c>
      <c r="D19" s="369"/>
      <c r="E19" s="370"/>
      <c r="F19" s="371"/>
      <c r="G19" s="372"/>
      <c r="H19" s="371"/>
      <c r="I19" s="372"/>
      <c r="J19" s="387"/>
      <c r="K19" s="388"/>
      <c r="L19" s="373"/>
      <c r="M19" s="376"/>
      <c r="N19" s="371"/>
      <c r="O19" s="379"/>
      <c r="P19" s="487" t="s">
        <v>256</v>
      </c>
    </row>
    <row r="20" spans="2:17">
      <c r="B20" s="368">
        <v>45801</v>
      </c>
      <c r="C20" s="364"/>
      <c r="D20" s="387"/>
      <c r="E20" s="388" t="s">
        <v>177</v>
      </c>
      <c r="F20" s="371"/>
      <c r="G20" s="372"/>
      <c r="H20" s="373"/>
      <c r="I20" s="376"/>
      <c r="J20" s="371"/>
      <c r="K20" s="372"/>
      <c r="L20" s="377"/>
      <c r="M20" s="377"/>
      <c r="N20" s="371"/>
      <c r="O20" s="379"/>
      <c r="P20" s="378" t="s">
        <v>227</v>
      </c>
      <c r="Q20" s="364" t="s">
        <v>263</v>
      </c>
    </row>
    <row r="21" spans="2:17">
      <c r="B21" s="368">
        <v>45802</v>
      </c>
      <c r="C21" s="364" t="s">
        <v>138</v>
      </c>
      <c r="D21" s="369"/>
      <c r="E21" s="370"/>
      <c r="F21" s="371"/>
      <c r="G21" s="372"/>
      <c r="H21" s="371"/>
      <c r="I21" s="372"/>
      <c r="J21" s="373"/>
      <c r="K21" s="376"/>
      <c r="L21" s="428"/>
      <c r="M21" s="428"/>
      <c r="N21" s="371"/>
      <c r="O21" s="379"/>
      <c r="P21" s="378" t="s">
        <v>261</v>
      </c>
    </row>
    <row r="22" spans="2:17">
      <c r="B22" s="389">
        <v>45808</v>
      </c>
      <c r="C22" s="364"/>
      <c r="D22" s="369"/>
      <c r="E22" s="370"/>
      <c r="F22" s="373"/>
      <c r="G22" s="390"/>
      <c r="H22" s="371"/>
      <c r="I22" s="372"/>
      <c r="J22" s="371"/>
      <c r="K22" s="372"/>
      <c r="L22" s="377"/>
      <c r="M22" s="377"/>
      <c r="N22" s="371"/>
      <c r="O22" s="379"/>
      <c r="P22" s="378" t="s">
        <v>257</v>
      </c>
    </row>
    <row r="23" spans="2:17">
      <c r="B23" s="368">
        <v>45809</v>
      </c>
      <c r="C23" s="364" t="s">
        <v>138</v>
      </c>
      <c r="D23" s="391" t="s">
        <v>176</v>
      </c>
      <c r="E23" s="392" t="s">
        <v>178</v>
      </c>
      <c r="F23" s="371"/>
      <c r="G23" s="372"/>
      <c r="H23" s="426"/>
      <c r="I23" s="427"/>
      <c r="J23" s="371"/>
      <c r="K23" s="372"/>
      <c r="L23" s="373"/>
      <c r="M23" s="376"/>
      <c r="N23" s="429"/>
      <c r="O23" s="430"/>
      <c r="P23" s="386" t="s">
        <v>228</v>
      </c>
    </row>
    <row r="24" spans="2:17">
      <c r="B24" s="368">
        <v>45815</v>
      </c>
      <c r="D24" s="387"/>
      <c r="E24" s="388" t="s">
        <v>177</v>
      </c>
      <c r="F24" s="512"/>
      <c r="G24" s="513"/>
      <c r="H24" s="371"/>
      <c r="I24" s="372"/>
      <c r="J24" s="371"/>
      <c r="K24" s="372"/>
      <c r="L24" s="373"/>
      <c r="M24" s="376"/>
      <c r="N24" s="371"/>
      <c r="O24" s="379"/>
      <c r="P24" s="378" t="s">
        <v>229</v>
      </c>
    </row>
    <row r="25" spans="2:17">
      <c r="B25" s="368">
        <v>45816</v>
      </c>
      <c r="C25" s="364" t="s">
        <v>138</v>
      </c>
      <c r="D25" s="387"/>
      <c r="E25" s="388" t="s">
        <v>177</v>
      </c>
      <c r="F25" s="371"/>
      <c r="G25" s="372"/>
      <c r="H25" s="371"/>
      <c r="I25" s="372"/>
      <c r="J25" s="373"/>
      <c r="K25" s="376"/>
      <c r="L25" s="373"/>
      <c r="M25" s="374"/>
      <c r="N25" s="371"/>
      <c r="O25" s="379"/>
      <c r="P25" s="378" t="s">
        <v>183</v>
      </c>
    </row>
    <row r="26" spans="2:17">
      <c r="B26" s="368">
        <v>45822</v>
      </c>
      <c r="D26" s="369"/>
      <c r="E26" s="370"/>
      <c r="F26" s="373"/>
      <c r="G26" s="376"/>
      <c r="H26" s="371"/>
      <c r="I26" s="372"/>
      <c r="J26" s="371"/>
      <c r="K26" s="372"/>
      <c r="L26" s="377"/>
      <c r="M26" s="377"/>
      <c r="N26" s="371"/>
      <c r="O26" s="379"/>
      <c r="P26" s="431"/>
    </row>
    <row r="27" spans="2:17">
      <c r="B27" s="368">
        <v>45823</v>
      </c>
      <c r="C27" s="364" t="s">
        <v>138</v>
      </c>
      <c r="D27" s="369"/>
      <c r="E27" s="370"/>
      <c r="F27" s="371"/>
      <c r="G27" s="372"/>
      <c r="H27" s="373"/>
      <c r="I27" s="376"/>
      <c r="J27" s="387"/>
      <c r="K27" s="388"/>
      <c r="L27" s="377"/>
      <c r="M27" s="377"/>
      <c r="N27" s="371"/>
      <c r="O27" s="379"/>
      <c r="P27" s="378" t="s">
        <v>183</v>
      </c>
    </row>
    <row r="28" spans="2:17">
      <c r="B28" s="368">
        <v>45829</v>
      </c>
      <c r="D28" s="369"/>
      <c r="E28" s="370"/>
      <c r="F28" s="371"/>
      <c r="G28" s="372"/>
      <c r="H28" s="371"/>
      <c r="I28" s="372"/>
      <c r="J28" s="371"/>
      <c r="K28" s="372"/>
      <c r="L28" s="377"/>
      <c r="M28" s="377"/>
      <c r="N28" s="371"/>
      <c r="O28" s="379"/>
      <c r="P28" s="431"/>
      <c r="Q28" s="364" t="s">
        <v>258</v>
      </c>
    </row>
    <row r="29" spans="2:17">
      <c r="B29" s="368">
        <v>45830</v>
      </c>
      <c r="C29" s="364" t="s">
        <v>138</v>
      </c>
      <c r="D29" s="369"/>
      <c r="E29" s="370"/>
      <c r="F29" s="373"/>
      <c r="G29" s="376"/>
      <c r="H29" s="371"/>
      <c r="I29" s="372"/>
      <c r="J29" s="371"/>
      <c r="K29" s="372"/>
      <c r="L29" s="428"/>
      <c r="M29" s="428"/>
      <c r="N29" s="371"/>
      <c r="O29" s="379"/>
      <c r="P29" s="378" t="s">
        <v>230</v>
      </c>
    </row>
    <row r="30" spans="2:17">
      <c r="B30" s="368">
        <v>45836</v>
      </c>
      <c r="C30" s="364"/>
      <c r="D30" s="393" t="s">
        <v>176</v>
      </c>
      <c r="E30" s="394" t="s">
        <v>178</v>
      </c>
      <c r="F30" s="371"/>
      <c r="G30" s="372"/>
      <c r="H30" s="371"/>
      <c r="I30" s="372"/>
      <c r="J30" s="371"/>
      <c r="K30" s="372"/>
      <c r="L30" s="377"/>
      <c r="M30" s="377"/>
      <c r="N30" s="371"/>
      <c r="O30" s="379"/>
      <c r="P30" s="378" t="s">
        <v>259</v>
      </c>
    </row>
    <row r="31" spans="2:17">
      <c r="B31" s="368">
        <v>45837</v>
      </c>
      <c r="C31" s="364" t="s">
        <v>138</v>
      </c>
      <c r="D31" s="369"/>
      <c r="E31" s="370"/>
      <c r="F31" s="371"/>
      <c r="G31" s="372"/>
      <c r="H31" s="426"/>
      <c r="I31" s="427"/>
      <c r="J31" s="373"/>
      <c r="K31" s="376"/>
      <c r="L31" s="377"/>
      <c r="M31" s="377"/>
      <c r="N31" s="371"/>
      <c r="O31" s="379"/>
      <c r="P31" s="378" t="s">
        <v>186</v>
      </c>
    </row>
    <row r="32" spans="2:17">
      <c r="B32" s="368">
        <v>45843</v>
      </c>
      <c r="D32" s="383" t="s">
        <v>180</v>
      </c>
      <c r="E32" s="384" t="s">
        <v>179</v>
      </c>
      <c r="F32" s="371"/>
      <c r="G32" s="372"/>
      <c r="H32" s="371"/>
      <c r="I32" s="372"/>
      <c r="J32" s="377"/>
      <c r="K32" s="372"/>
      <c r="L32" s="428"/>
      <c r="M32" s="428"/>
      <c r="N32" s="371"/>
      <c r="O32" s="379"/>
      <c r="P32" s="378" t="s">
        <v>258</v>
      </c>
    </row>
    <row r="33" spans="2:16">
      <c r="B33" s="368">
        <v>45844</v>
      </c>
      <c r="C33" t="s">
        <v>138</v>
      </c>
      <c r="D33" s="387"/>
      <c r="E33" s="388" t="s">
        <v>177</v>
      </c>
      <c r="F33" s="371"/>
      <c r="G33" s="372"/>
      <c r="H33" s="371"/>
      <c r="I33" s="372"/>
      <c r="J33" s="371"/>
      <c r="K33" s="372"/>
      <c r="L33" s="377"/>
      <c r="M33" s="377"/>
      <c r="N33" s="429"/>
      <c r="O33" s="430"/>
      <c r="P33" s="395"/>
    </row>
    <row r="34" spans="2:16">
      <c r="B34" s="368">
        <v>45850</v>
      </c>
      <c r="C34" s="364"/>
      <c r="D34" s="396"/>
      <c r="E34" s="397" t="s">
        <v>177</v>
      </c>
      <c r="F34" s="371"/>
      <c r="G34" s="372"/>
      <c r="H34" s="371"/>
      <c r="I34" s="372"/>
      <c r="J34" s="387"/>
      <c r="K34" s="388"/>
      <c r="L34" s="373"/>
      <c r="M34" s="376"/>
      <c r="N34" s="371"/>
      <c r="O34" s="379"/>
      <c r="P34" s="378"/>
    </row>
    <row r="35" spans="2:16">
      <c r="B35" s="368">
        <v>45851</v>
      </c>
      <c r="C35" s="364" t="s">
        <v>181</v>
      </c>
      <c r="D35" s="387"/>
      <c r="E35" s="388" t="s">
        <v>177</v>
      </c>
      <c r="F35" s="371"/>
      <c r="G35" s="372"/>
      <c r="H35" s="371"/>
      <c r="I35" s="372"/>
      <c r="J35" s="371"/>
      <c r="K35" s="372"/>
      <c r="L35" s="373"/>
      <c r="M35" s="376"/>
      <c r="N35" s="429"/>
      <c r="O35" s="430"/>
      <c r="P35" s="378"/>
    </row>
    <row r="36" spans="2:16">
      <c r="B36" s="368">
        <v>45857</v>
      </c>
      <c r="C36" s="364"/>
      <c r="D36" s="387"/>
      <c r="E36" s="388" t="s">
        <v>177</v>
      </c>
      <c r="F36" s="371"/>
      <c r="G36" s="372"/>
      <c r="H36" s="371"/>
      <c r="I36" s="372"/>
      <c r="J36" s="371"/>
      <c r="K36" s="372"/>
      <c r="L36" s="373"/>
      <c r="M36" s="376"/>
      <c r="N36" s="373"/>
      <c r="O36" s="398"/>
      <c r="P36" s="378"/>
    </row>
    <row r="37" spans="2:16">
      <c r="B37" s="368">
        <v>45858</v>
      </c>
      <c r="C37" s="364"/>
      <c r="D37" s="387"/>
      <c r="E37" s="388"/>
      <c r="F37" s="371"/>
      <c r="G37" s="372"/>
      <c r="H37" s="371"/>
      <c r="I37" s="372"/>
      <c r="J37" s="371"/>
      <c r="K37" s="372"/>
      <c r="L37" s="374"/>
      <c r="M37" s="374"/>
      <c r="N37" s="373"/>
      <c r="O37" s="398"/>
      <c r="P37" s="378"/>
    </row>
    <row r="38" spans="2:16" ht="15" thickBot="1">
      <c r="B38" s="399">
        <v>45859</v>
      </c>
      <c r="C38" s="400"/>
      <c r="D38" s="401"/>
      <c r="E38" s="402"/>
      <c r="F38" s="403"/>
      <c r="G38" s="404"/>
      <c r="H38" s="403"/>
      <c r="I38" s="404"/>
      <c r="J38" s="403"/>
      <c r="K38" s="404"/>
      <c r="L38" s="405"/>
      <c r="M38" s="405"/>
      <c r="N38" s="403"/>
      <c r="O38" s="406"/>
      <c r="P38" s="407"/>
    </row>
    <row r="39" spans="2:16">
      <c r="B39" s="408"/>
      <c r="D39" s="409"/>
      <c r="E39" s="409"/>
      <c r="F39" s="377"/>
      <c r="G39" s="377"/>
      <c r="H39" s="377"/>
      <c r="I39" s="377"/>
      <c r="J39" s="377"/>
      <c r="K39" s="377"/>
      <c r="L39" s="377"/>
      <c r="M39" s="377"/>
      <c r="N39" s="377"/>
      <c r="O39" s="379"/>
      <c r="P39" s="382"/>
    </row>
    <row r="40" spans="2:16">
      <c r="B40" s="410"/>
      <c r="C40" s="382"/>
      <c r="D40" s="377"/>
      <c r="E40" s="377"/>
      <c r="F40" s="377"/>
      <c r="G40" s="377"/>
      <c r="H40" s="377" t="s">
        <v>200</v>
      </c>
      <c r="I40" s="377"/>
      <c r="J40" s="377"/>
      <c r="K40" s="374"/>
      <c r="L40" s="377"/>
      <c r="M40" s="377"/>
      <c r="N40" s="377"/>
      <c r="O40" s="379"/>
      <c r="P40" s="382"/>
    </row>
    <row r="41" spans="2:16">
      <c r="B41" s="410"/>
      <c r="C41" s="411"/>
      <c r="D41" s="377"/>
      <c r="E41" s="377"/>
      <c r="F41" s="377"/>
      <c r="G41" s="377"/>
      <c r="H41" s="377"/>
      <c r="I41" s="377"/>
      <c r="J41" s="377"/>
      <c r="K41" s="377"/>
      <c r="L41" s="377" t="s">
        <v>202</v>
      </c>
      <c r="M41" s="377"/>
      <c r="N41" s="377"/>
      <c r="O41" s="379"/>
      <c r="P41" s="411"/>
    </row>
    <row r="42" spans="2:16">
      <c r="B42" s="410"/>
      <c r="C42" s="411"/>
      <c r="D42" s="377"/>
      <c r="E42" s="377"/>
      <c r="F42" s="377"/>
      <c r="G42" s="377"/>
      <c r="H42" s="377" t="s">
        <v>199</v>
      </c>
      <c r="I42" s="377"/>
      <c r="J42" s="377" t="s">
        <v>198</v>
      </c>
      <c r="K42" s="377"/>
      <c r="L42" s="377" t="s">
        <v>197</v>
      </c>
      <c r="M42" s="377"/>
      <c r="N42" s="377" t="s">
        <v>196</v>
      </c>
      <c r="O42" s="379"/>
      <c r="P42" s="411"/>
    </row>
    <row r="43" spans="2:16">
      <c r="B43" s="410"/>
      <c r="C43" s="411"/>
      <c r="D43" s="377"/>
      <c r="E43" s="377"/>
      <c r="F43" s="377"/>
      <c r="G43" s="377"/>
      <c r="H43" s="377" t="s">
        <v>195</v>
      </c>
      <c r="I43" s="377"/>
      <c r="J43" s="377" t="s">
        <v>194</v>
      </c>
      <c r="K43" s="377"/>
      <c r="L43" s="377"/>
      <c r="M43" s="377"/>
      <c r="N43" s="377"/>
      <c r="O43" s="379"/>
      <c r="P43" s="411"/>
    </row>
    <row r="44" spans="2:16">
      <c r="B44" s="410"/>
      <c r="C44" s="411"/>
      <c r="D44" s="377"/>
      <c r="E44" s="377"/>
      <c r="F44" s="377"/>
      <c r="G44" s="377"/>
      <c r="H44" s="377" t="s">
        <v>193</v>
      </c>
      <c r="I44" s="377"/>
      <c r="J44" s="377" t="s">
        <v>201</v>
      </c>
      <c r="K44" s="377"/>
      <c r="L44" s="377" t="s">
        <v>192</v>
      </c>
      <c r="M44" s="377"/>
      <c r="N44" s="377"/>
      <c r="O44" s="379"/>
      <c r="P44" s="411"/>
    </row>
    <row r="45" spans="2:16">
      <c r="B45" s="410"/>
      <c r="C45" s="411"/>
      <c r="D45" s="377"/>
      <c r="E45" s="377"/>
      <c r="F45" s="377"/>
      <c r="G45" s="377"/>
      <c r="H45" s="377" t="s">
        <v>191</v>
      </c>
      <c r="I45" s="377"/>
      <c r="J45" s="377" t="s">
        <v>190</v>
      </c>
      <c r="K45" s="377"/>
      <c r="L45" s="377" t="s">
        <v>189</v>
      </c>
      <c r="M45" s="377"/>
      <c r="N45" s="377" t="s">
        <v>188</v>
      </c>
      <c r="O45" s="379"/>
      <c r="P45" s="411"/>
    </row>
    <row r="46" spans="2:16">
      <c r="B46" s="408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 t="s">
        <v>187</v>
      </c>
    </row>
    <row r="47" spans="2:16">
      <c r="O47" s="412"/>
    </row>
    <row r="48" spans="2:16">
      <c r="G48" s="413"/>
      <c r="H48" s="414"/>
    </row>
  </sheetData>
  <phoneticPr fontId="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K55"/>
  <sheetViews>
    <sheetView showGridLines="0" view="pageBreakPreview" zoomScale="85" zoomScaleNormal="85" zoomScaleSheetLayoutView="85" workbookViewId="0">
      <selection activeCell="AF13" sqref="AF13"/>
    </sheetView>
  </sheetViews>
  <sheetFormatPr baseColWidth="10" defaultColWidth="3.6640625" defaultRowHeight="17"/>
  <cols>
    <col min="1" max="3" width="3.33203125" customWidth="1"/>
    <col min="4" max="4" width="3.1640625" style="67" customWidth="1"/>
    <col min="5" max="5" width="3.1640625" customWidth="1"/>
    <col min="6" max="7" width="3.1640625" style="67" customWidth="1"/>
    <col min="8" max="8" width="3.1640625" customWidth="1"/>
    <col min="9" max="13" width="3.1640625" style="67" customWidth="1"/>
    <col min="14" max="14" width="3.1640625" customWidth="1"/>
    <col min="15" max="16" width="3.1640625" style="67" customWidth="1"/>
    <col min="17" max="17" width="3.1640625" customWidth="1"/>
    <col min="18" max="19" width="3.1640625" style="67" customWidth="1"/>
    <col min="20" max="20" width="3.1640625" customWidth="1"/>
    <col min="21" max="21" width="3.1640625" style="67" customWidth="1"/>
    <col min="22" max="22" width="3.1640625" style="68" customWidth="1"/>
    <col min="23" max="25" width="3.1640625" customWidth="1"/>
    <col min="26" max="28" width="3.33203125" customWidth="1"/>
    <col min="29" max="31" width="3.1640625" customWidth="1"/>
    <col min="32" max="32" width="3.1640625" style="67" customWidth="1"/>
    <col min="33" max="33" width="3.1640625" customWidth="1"/>
    <col min="34" max="38" width="3.1640625" style="67" customWidth="1"/>
    <col min="39" max="39" width="3.1640625" customWidth="1"/>
    <col min="40" max="41" width="3.1640625" style="67" customWidth="1"/>
    <col min="42" max="42" width="3.1640625" customWidth="1"/>
    <col min="43" max="44" width="3.1640625" style="67" customWidth="1"/>
    <col min="45" max="45" width="3.1640625" customWidth="1"/>
    <col min="46" max="46" width="3.1640625" style="67" customWidth="1"/>
    <col min="47" max="47" width="3.1640625" style="68" customWidth="1"/>
    <col min="48" max="48" width="3.1640625" customWidth="1"/>
    <col min="49" max="50" width="2.6640625" customWidth="1"/>
    <col min="51" max="51" width="10.1640625" style="177" customWidth="1"/>
    <col min="52" max="52" width="6.83203125" style="177" customWidth="1"/>
    <col min="53" max="54" width="3.6640625" style="177" customWidth="1"/>
    <col min="55" max="55" width="12.1640625" style="177" customWidth="1"/>
    <col min="56" max="56" width="17.6640625" style="177" customWidth="1"/>
    <col min="57" max="57" width="2.83203125" style="177" customWidth="1"/>
    <col min="58" max="58" width="3.83203125" style="177" customWidth="1"/>
    <col min="59" max="59" width="2.83203125" customWidth="1"/>
    <col min="60" max="60" width="15.6640625" style="177" customWidth="1"/>
  </cols>
  <sheetData>
    <row r="1" spans="1:63" ht="27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91"/>
      <c r="Q1" s="91"/>
      <c r="R1" s="536" t="s">
        <v>89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91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71"/>
      <c r="AX1" s="71"/>
      <c r="AY1" s="221"/>
      <c r="AZ1" s="221"/>
      <c r="BA1" s="221"/>
      <c r="BB1" s="221"/>
      <c r="BC1" s="221"/>
      <c r="BD1" s="221"/>
      <c r="BE1" s="221"/>
      <c r="BF1" s="221"/>
      <c r="BG1" s="71"/>
      <c r="BH1" s="221"/>
    </row>
    <row r="2" spans="1:63" ht="12" customHeight="1">
      <c r="A2" s="70"/>
      <c r="B2" s="71"/>
      <c r="C2" s="71"/>
      <c r="D2" s="72"/>
      <c r="E2" s="71"/>
      <c r="F2" s="72"/>
      <c r="G2" s="72"/>
      <c r="H2" s="71"/>
      <c r="I2" s="72"/>
      <c r="J2" s="72"/>
      <c r="K2" s="72"/>
      <c r="L2" s="72"/>
      <c r="M2" s="72"/>
      <c r="N2" s="71"/>
      <c r="O2" s="72"/>
      <c r="P2" s="72"/>
      <c r="Q2" s="71"/>
      <c r="R2" s="72"/>
      <c r="S2" s="72"/>
      <c r="T2" s="71"/>
      <c r="U2" s="72"/>
      <c r="V2" s="116"/>
      <c r="AG2" s="71"/>
      <c r="AH2" s="72"/>
      <c r="AI2" s="72"/>
      <c r="AJ2" s="72"/>
      <c r="AK2" s="72"/>
      <c r="AL2" s="72"/>
      <c r="AM2" s="71"/>
      <c r="AN2" s="72"/>
      <c r="AO2" s="72"/>
      <c r="AP2" s="71"/>
      <c r="AQ2" s="72"/>
      <c r="AR2" s="72"/>
      <c r="AS2" s="71"/>
      <c r="AT2" s="72"/>
      <c r="AU2" s="116"/>
      <c r="AV2" s="71"/>
    </row>
    <row r="3" spans="1:63" ht="36" customHeight="1" thickBot="1">
      <c r="A3" s="73" t="s">
        <v>90</v>
      </c>
      <c r="B3" s="75"/>
      <c r="C3" s="76"/>
      <c r="D3" s="73"/>
      <c r="E3" s="75"/>
      <c r="F3" s="76"/>
      <c r="G3" s="74"/>
      <c r="H3" s="75"/>
      <c r="I3" s="76"/>
      <c r="J3" s="76"/>
      <c r="K3" s="76"/>
      <c r="L3" s="76"/>
      <c r="M3" s="76"/>
      <c r="N3" s="92"/>
      <c r="O3" s="76"/>
      <c r="P3" s="76"/>
      <c r="Q3" s="92"/>
      <c r="R3" s="76"/>
      <c r="S3" s="74"/>
      <c r="T3" s="117"/>
      <c r="U3" s="74"/>
      <c r="V3" s="118"/>
      <c r="W3" s="117"/>
      <c r="X3" s="117"/>
      <c r="Y3" s="117"/>
      <c r="Z3" s="117"/>
      <c r="AA3" s="117"/>
      <c r="AB3" s="117"/>
      <c r="AC3" s="73"/>
      <c r="AD3" s="73"/>
      <c r="AE3" s="73"/>
      <c r="AF3" s="74"/>
      <c r="AG3" s="75"/>
      <c r="AH3" s="155"/>
      <c r="AI3" s="155"/>
      <c r="AJ3" s="155"/>
      <c r="AK3" s="155"/>
      <c r="AL3" s="155"/>
      <c r="AM3" s="73"/>
      <c r="AN3" s="155"/>
      <c r="AO3" s="155"/>
      <c r="AP3" s="73"/>
      <c r="AQ3" s="155"/>
      <c r="AR3" s="155"/>
      <c r="AS3" s="73"/>
      <c r="AT3" s="155"/>
      <c r="AU3" s="118"/>
      <c r="AV3" s="117"/>
      <c r="AW3" s="117"/>
      <c r="AX3" s="117"/>
      <c r="AY3" s="222"/>
      <c r="AZ3" s="222"/>
      <c r="BA3" s="222"/>
      <c r="BB3" s="222"/>
      <c r="BC3" s="222"/>
      <c r="BD3" s="222"/>
      <c r="BE3" s="222"/>
      <c r="BF3" s="222"/>
      <c r="BG3" s="117"/>
      <c r="BH3" s="222"/>
    </row>
    <row r="4" spans="1:63" ht="36" customHeight="1" thickBot="1">
      <c r="A4" s="537" t="s">
        <v>91</v>
      </c>
      <c r="B4" s="538"/>
      <c r="C4" s="539"/>
      <c r="D4" s="540" t="str">
        <f>IF(A5="","",A5)</f>
        <v>多摩</v>
      </c>
      <c r="E4" s="541"/>
      <c r="F4" s="541"/>
      <c r="G4" s="541" t="str">
        <f>IF(A6="","",A6)</f>
        <v>SEISEKIB</v>
      </c>
      <c r="H4" s="541"/>
      <c r="I4" s="541"/>
      <c r="J4" s="541" t="str">
        <f>IF(A7="","",A7)</f>
        <v>TKスペラーレA</v>
      </c>
      <c r="K4" s="541"/>
      <c r="L4" s="541"/>
      <c r="M4" s="541" t="str">
        <f>IF(A8="","",A8)</f>
        <v>１７多摩</v>
      </c>
      <c r="N4" s="541"/>
      <c r="O4" s="541"/>
      <c r="P4" s="541" t="str">
        <f>IF(A9="","",A9)</f>
        <v>落合</v>
      </c>
      <c r="Q4" s="541"/>
      <c r="R4" s="541"/>
      <c r="S4" s="541" t="str">
        <f>IF(A10="","",A10)</f>
        <v>TKスペラーレB</v>
      </c>
      <c r="T4" s="541"/>
      <c r="U4" s="547"/>
      <c r="V4" s="192" t="s">
        <v>92</v>
      </c>
      <c r="W4" s="156" t="s">
        <v>93</v>
      </c>
      <c r="X4" s="156" t="s">
        <v>94</v>
      </c>
      <c r="Y4" s="157" t="s">
        <v>95</v>
      </c>
      <c r="Z4" s="158" t="s">
        <v>96</v>
      </c>
      <c r="AA4" s="117"/>
      <c r="AB4" s="117"/>
      <c r="AF4"/>
      <c r="AH4"/>
      <c r="AJ4"/>
      <c r="AM4" s="67"/>
      <c r="AU4" s="67"/>
      <c r="AW4" s="67"/>
      <c r="AX4" s="68"/>
      <c r="AY4"/>
      <c r="AZ4"/>
      <c r="BA4"/>
      <c r="BB4"/>
      <c r="BF4" s="178"/>
      <c r="BG4" s="179"/>
      <c r="BH4" s="179"/>
      <c r="BI4" s="179"/>
      <c r="BJ4" s="181"/>
      <c r="BK4" s="179"/>
    </row>
    <row r="5" spans="1:63" ht="36" customHeight="1">
      <c r="A5" s="542" t="s">
        <v>141</v>
      </c>
      <c r="B5" s="543"/>
      <c r="C5" s="544"/>
      <c r="D5" s="548"/>
      <c r="E5" s="549"/>
      <c r="F5" s="550"/>
      <c r="G5" s="81"/>
      <c r="H5" s="78"/>
      <c r="I5" s="93"/>
      <c r="J5" s="81"/>
      <c r="K5" s="78"/>
      <c r="L5" s="93"/>
      <c r="M5" s="94"/>
      <c r="N5" s="78"/>
      <c r="O5" s="95"/>
      <c r="P5" s="191"/>
      <c r="Q5" s="437"/>
      <c r="R5" s="341"/>
      <c r="S5" s="191"/>
      <c r="T5" s="435"/>
      <c r="U5" s="193"/>
      <c r="V5" s="159">
        <f>COUNTIF(D5:R5,"〇")*3+COUNTIF(D5:U5,"△")</f>
        <v>0</v>
      </c>
      <c r="W5" s="160">
        <f>D5+G5+J5+M5+P5+S5</f>
        <v>0</v>
      </c>
      <c r="X5" s="161">
        <f>F5+I5+L5+O5+R5+U5</f>
        <v>0</v>
      </c>
      <c r="Y5" s="162">
        <f t="shared" ref="Y5:Y10" si="0">W5-X5</f>
        <v>0</v>
      </c>
      <c r="Z5" s="163"/>
      <c r="AA5" s="117"/>
      <c r="AB5" s="117"/>
      <c r="AF5"/>
      <c r="AH5"/>
      <c r="AJ5"/>
      <c r="AM5" s="67"/>
      <c r="AU5" s="67"/>
      <c r="AW5" s="67"/>
      <c r="AX5" s="68"/>
      <c r="AY5"/>
      <c r="AZ5"/>
      <c r="BA5"/>
      <c r="BB5"/>
      <c r="BG5" s="180"/>
      <c r="BH5" s="219"/>
      <c r="BI5" s="220"/>
      <c r="BJ5" s="181"/>
      <c r="BK5" s="180"/>
    </row>
    <row r="6" spans="1:63" ht="36" customHeight="1">
      <c r="A6" s="542" t="s">
        <v>157</v>
      </c>
      <c r="B6" s="543"/>
      <c r="C6" s="544"/>
      <c r="D6" s="77"/>
      <c r="E6" s="78"/>
      <c r="F6" s="79"/>
      <c r="G6" s="551"/>
      <c r="H6" s="552"/>
      <c r="I6" s="553"/>
      <c r="J6" s="96"/>
      <c r="K6" s="78"/>
      <c r="L6" s="97"/>
      <c r="M6" s="96"/>
      <c r="N6" s="437"/>
      <c r="O6" s="97"/>
      <c r="P6" s="96"/>
      <c r="Q6" s="437"/>
      <c r="R6" s="187"/>
      <c r="S6" s="96"/>
      <c r="T6" s="78"/>
      <c r="U6" s="194"/>
      <c r="V6" s="164">
        <f t="shared" ref="V6:V10" si="1">COUNTIF(D6:R6,"〇")*3+COUNTIF(D6:U6,"△")</f>
        <v>0</v>
      </c>
      <c r="W6" s="165">
        <f t="shared" ref="W6:W10" si="2">D6+G6+J6+M6+P6+S6</f>
        <v>0</v>
      </c>
      <c r="X6" s="166">
        <f t="shared" ref="X6:X10" si="3">F6+I6+L6+O6+R6+U6</f>
        <v>0</v>
      </c>
      <c r="Y6" s="167">
        <f t="shared" si="0"/>
        <v>0</v>
      </c>
      <c r="Z6" s="168"/>
      <c r="AA6" s="117"/>
      <c r="AB6" s="117"/>
      <c r="AF6"/>
      <c r="AH6"/>
      <c r="AJ6"/>
      <c r="AM6" s="67"/>
      <c r="AU6" s="67"/>
      <c r="AW6" s="67"/>
      <c r="AX6" s="68"/>
      <c r="AY6"/>
      <c r="AZ6"/>
      <c r="BA6"/>
      <c r="BB6"/>
      <c r="BG6" s="177"/>
      <c r="BI6" s="183"/>
      <c r="BK6" s="177"/>
    </row>
    <row r="7" spans="1:63" ht="36" customHeight="1">
      <c r="A7" s="542" t="s">
        <v>203</v>
      </c>
      <c r="B7" s="543"/>
      <c r="C7" s="544"/>
      <c r="D7" s="77"/>
      <c r="E7" s="78"/>
      <c r="F7" s="79"/>
      <c r="G7" s="137"/>
      <c r="H7" s="78"/>
      <c r="I7" s="79"/>
      <c r="J7" s="545"/>
      <c r="K7" s="546"/>
      <c r="L7" s="554"/>
      <c r="M7" s="96"/>
      <c r="N7" s="437"/>
      <c r="O7" s="97"/>
      <c r="P7" s="96"/>
      <c r="Q7" s="78"/>
      <c r="R7" s="187"/>
      <c r="S7" s="96"/>
      <c r="T7" s="437"/>
      <c r="U7" s="194"/>
      <c r="V7" s="164">
        <f t="shared" si="1"/>
        <v>0</v>
      </c>
      <c r="W7" s="165">
        <f t="shared" si="2"/>
        <v>0</v>
      </c>
      <c r="X7" s="166">
        <f t="shared" si="3"/>
        <v>0</v>
      </c>
      <c r="Y7" s="167">
        <f t="shared" si="0"/>
        <v>0</v>
      </c>
      <c r="Z7" s="168"/>
      <c r="AA7" s="117"/>
      <c r="AB7" s="117"/>
      <c r="AF7"/>
      <c r="AH7"/>
      <c r="AJ7"/>
      <c r="AM7" s="67"/>
      <c r="AU7" s="67"/>
      <c r="AW7" s="67"/>
      <c r="AX7" s="68"/>
      <c r="AY7"/>
      <c r="AZ7"/>
      <c r="BA7"/>
      <c r="BB7"/>
      <c r="BG7" s="177"/>
      <c r="BI7" s="183"/>
      <c r="BK7" s="177"/>
    </row>
    <row r="8" spans="1:63" ht="36" customHeight="1">
      <c r="A8" s="542" t="s">
        <v>158</v>
      </c>
      <c r="B8" s="543"/>
      <c r="C8" s="544"/>
      <c r="D8" s="186"/>
      <c r="E8" s="78"/>
      <c r="F8" s="97"/>
      <c r="G8" s="187"/>
      <c r="H8" s="437"/>
      <c r="I8" s="97"/>
      <c r="J8" s="187"/>
      <c r="K8" s="437"/>
      <c r="L8" s="187"/>
      <c r="M8" s="551"/>
      <c r="N8" s="552"/>
      <c r="O8" s="553"/>
      <c r="P8" s="96"/>
      <c r="Q8" s="78"/>
      <c r="R8" s="187"/>
      <c r="S8" s="96"/>
      <c r="T8" s="78"/>
      <c r="U8" s="194"/>
      <c r="V8" s="164">
        <f t="shared" si="1"/>
        <v>0</v>
      </c>
      <c r="W8" s="165">
        <f t="shared" si="2"/>
        <v>0</v>
      </c>
      <c r="X8" s="166">
        <f t="shared" si="3"/>
        <v>0</v>
      </c>
      <c r="Y8" s="167">
        <f t="shared" si="0"/>
        <v>0</v>
      </c>
      <c r="Z8" s="196"/>
      <c r="AA8" s="117"/>
      <c r="AB8" s="117"/>
      <c r="AF8"/>
      <c r="AH8"/>
      <c r="AJ8"/>
      <c r="AM8" s="67"/>
      <c r="AU8" s="67"/>
      <c r="AW8" s="67"/>
      <c r="AX8" s="68"/>
      <c r="AY8"/>
      <c r="AZ8"/>
      <c r="BA8"/>
      <c r="BB8"/>
      <c r="BG8" s="177"/>
      <c r="BI8" s="183"/>
      <c r="BK8" s="177"/>
    </row>
    <row r="9" spans="1:63" ht="36" customHeight="1">
      <c r="A9" s="542" t="s">
        <v>148</v>
      </c>
      <c r="B9" s="543"/>
      <c r="C9" s="544"/>
      <c r="D9" s="342"/>
      <c r="E9" s="438"/>
      <c r="F9" s="340"/>
      <c r="G9" s="294"/>
      <c r="H9" s="438"/>
      <c r="I9" s="340"/>
      <c r="J9" s="294"/>
      <c r="K9" s="339"/>
      <c r="L9" s="294"/>
      <c r="M9" s="343"/>
      <c r="N9" s="294"/>
      <c r="O9" s="340"/>
      <c r="P9" s="545"/>
      <c r="Q9" s="546"/>
      <c r="R9" s="546"/>
      <c r="S9" s="343"/>
      <c r="T9" s="339"/>
      <c r="U9" s="344"/>
      <c r="V9" s="164">
        <f t="shared" si="1"/>
        <v>0</v>
      </c>
      <c r="W9" s="165">
        <f t="shared" si="2"/>
        <v>0</v>
      </c>
      <c r="X9" s="166">
        <f t="shared" si="3"/>
        <v>0</v>
      </c>
      <c r="Y9" s="167">
        <f t="shared" si="0"/>
        <v>0</v>
      </c>
      <c r="Z9" s="303"/>
      <c r="AA9" s="117"/>
      <c r="AB9" s="117"/>
      <c r="AF9"/>
      <c r="AH9"/>
      <c r="AJ9"/>
      <c r="AM9" s="67"/>
      <c r="AU9" s="67"/>
      <c r="AW9" s="67"/>
      <c r="AX9" s="68"/>
      <c r="AY9"/>
      <c r="AZ9"/>
      <c r="BA9"/>
      <c r="BB9"/>
      <c r="BG9" s="177"/>
      <c r="BI9" s="183"/>
      <c r="BK9" s="177"/>
    </row>
    <row r="10" spans="1:63" ht="36" customHeight="1" thickBot="1">
      <c r="A10" s="555" t="s">
        <v>204</v>
      </c>
      <c r="B10" s="556"/>
      <c r="C10" s="557"/>
      <c r="D10" s="188"/>
      <c r="E10" s="436"/>
      <c r="F10" s="189"/>
      <c r="G10" s="80"/>
      <c r="H10" s="80"/>
      <c r="I10" s="189"/>
      <c r="J10" s="80"/>
      <c r="K10" s="436"/>
      <c r="L10" s="80"/>
      <c r="M10" s="190"/>
      <c r="N10" s="80"/>
      <c r="O10" s="189"/>
      <c r="P10" s="562"/>
      <c r="Q10" s="563"/>
      <c r="R10" s="563"/>
      <c r="S10" s="560"/>
      <c r="T10" s="561"/>
      <c r="U10" s="564"/>
      <c r="V10" s="169">
        <f t="shared" si="1"/>
        <v>0</v>
      </c>
      <c r="W10" s="170">
        <f t="shared" si="2"/>
        <v>0</v>
      </c>
      <c r="X10" s="171">
        <f t="shared" si="3"/>
        <v>0</v>
      </c>
      <c r="Y10" s="172">
        <f t="shared" si="0"/>
        <v>0</v>
      </c>
      <c r="Z10" s="173"/>
      <c r="AA10" s="117"/>
      <c r="AB10" s="117"/>
      <c r="AF10"/>
      <c r="AH10"/>
      <c r="AJ10"/>
      <c r="AM10" s="67"/>
      <c r="AU10" s="67"/>
      <c r="AW10" s="67"/>
      <c r="AX10" s="68"/>
      <c r="AY10"/>
      <c r="AZ10"/>
      <c r="BA10"/>
      <c r="BB10"/>
      <c r="BG10" s="177"/>
      <c r="BI10" s="183"/>
      <c r="BK10" s="177"/>
    </row>
    <row r="11" spans="1:63" ht="36" customHeight="1" thickBot="1">
      <c r="A11" s="211"/>
      <c r="B11" s="211"/>
      <c r="C11" s="211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5"/>
      <c r="W11" s="296"/>
      <c r="X11" s="297"/>
      <c r="Y11" s="297"/>
      <c r="Z11" s="298"/>
      <c r="AA11" s="117"/>
      <c r="AB11" s="117"/>
      <c r="AC11" s="211"/>
      <c r="AD11" s="211"/>
      <c r="AE11" s="211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5"/>
      <c r="AY11" s="296"/>
      <c r="AZ11" s="297"/>
      <c r="BA11" s="297"/>
      <c r="BB11" s="298"/>
      <c r="BG11" s="177"/>
      <c r="BI11" s="183"/>
      <c r="BK11" s="177"/>
    </row>
    <row r="12" spans="1:63" ht="36" customHeight="1" thickBot="1">
      <c r="A12" s="537" t="s">
        <v>125</v>
      </c>
      <c r="B12" s="538"/>
      <c r="C12" s="539"/>
      <c r="D12" s="540" t="str">
        <f>IF(A13="","",A13)</f>
        <v>鶴牧A</v>
      </c>
      <c r="E12" s="541"/>
      <c r="F12" s="541"/>
      <c r="G12" s="541" t="str">
        <f>IF(A14="","",A14)</f>
        <v>東寺方</v>
      </c>
      <c r="H12" s="541"/>
      <c r="I12" s="541"/>
      <c r="J12" s="541" t="str">
        <f>IF(A15="","",A15)</f>
        <v>鶴牧B</v>
      </c>
      <c r="K12" s="541"/>
      <c r="L12" s="541"/>
      <c r="M12" s="541" t="str">
        <f>IF(A16="","",A16)</f>
        <v>永山</v>
      </c>
      <c r="N12" s="541"/>
      <c r="O12" s="541"/>
      <c r="P12" s="541" t="str">
        <f>IF(A17="","",A17)</f>
        <v>SEISEKIA</v>
      </c>
      <c r="Q12" s="541"/>
      <c r="R12" s="541"/>
      <c r="S12" s="192" t="s">
        <v>92</v>
      </c>
      <c r="T12" s="156" t="s">
        <v>93</v>
      </c>
      <c r="U12" s="156" t="s">
        <v>94</v>
      </c>
      <c r="V12" s="157" t="s">
        <v>95</v>
      </c>
      <c r="W12" s="158" t="s">
        <v>96</v>
      </c>
      <c r="X12" s="117"/>
      <c r="Y12" s="117"/>
      <c r="Z12" s="211"/>
      <c r="AA12" s="211"/>
      <c r="AB12" s="211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5"/>
      <c r="AV12" s="296"/>
      <c r="AW12" s="297"/>
      <c r="AX12" s="297"/>
      <c r="AY12" s="298"/>
      <c r="BF12" s="183"/>
    </row>
    <row r="13" spans="1:63" ht="36" customHeight="1">
      <c r="A13" s="542" t="s">
        <v>159</v>
      </c>
      <c r="B13" s="543"/>
      <c r="C13" s="544"/>
      <c r="D13" s="548"/>
      <c r="E13" s="549"/>
      <c r="F13" s="550"/>
      <c r="G13" s="81"/>
      <c r="H13" s="78"/>
      <c r="I13" s="93"/>
      <c r="J13" s="81"/>
      <c r="K13" s="78"/>
      <c r="L13" s="93"/>
      <c r="M13" s="94"/>
      <c r="N13" s="437"/>
      <c r="O13" s="95"/>
      <c r="P13" s="191"/>
      <c r="Q13" s="437"/>
      <c r="R13" s="341"/>
      <c r="S13" s="159">
        <f>COUNTIF(D13:R13,"〇")*3+COUNTIF(D13:R13,"△")</f>
        <v>0</v>
      </c>
      <c r="T13" s="160">
        <f>D13+G13+J13+M13+P13</f>
        <v>0</v>
      </c>
      <c r="U13" s="161">
        <f>F13+I13+L13+O13+R13</f>
        <v>0</v>
      </c>
      <c r="V13" s="162">
        <f t="shared" ref="V13:V17" si="4">T13-U13</f>
        <v>0</v>
      </c>
      <c r="W13" s="163"/>
      <c r="X13" s="117"/>
      <c r="Y13" s="117"/>
      <c r="Z13" s="211"/>
      <c r="AA13" s="211"/>
      <c r="AB13" s="211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5"/>
      <c r="AV13" s="296"/>
      <c r="AW13" s="297"/>
      <c r="AX13" s="297"/>
      <c r="AY13" s="298"/>
      <c r="BF13" s="183"/>
    </row>
    <row r="14" spans="1:63" ht="36" customHeight="1">
      <c r="A14" s="542" t="s">
        <v>134</v>
      </c>
      <c r="B14" s="543"/>
      <c r="C14" s="544"/>
      <c r="D14" s="77"/>
      <c r="E14" s="78"/>
      <c r="F14" s="79"/>
      <c r="G14" s="551"/>
      <c r="H14" s="552"/>
      <c r="I14" s="553"/>
      <c r="J14" s="96"/>
      <c r="K14" s="437"/>
      <c r="L14" s="97"/>
      <c r="M14" s="96"/>
      <c r="N14" s="437"/>
      <c r="O14" s="97"/>
      <c r="P14" s="96"/>
      <c r="Q14" s="78"/>
      <c r="R14" s="187"/>
      <c r="S14" s="164">
        <f>COUNTIF(D14:R14,"〇")*3+COUNTIF(D14:R14,"△")</f>
        <v>0</v>
      </c>
      <c r="T14" s="165">
        <f t="shared" ref="T14:T17" si="5">D14+G14+J14+M14+P14</f>
        <v>0</v>
      </c>
      <c r="U14" s="166">
        <f t="shared" ref="U14:U17" si="6">F14+I14+L14+O14+R14</f>
        <v>0</v>
      </c>
      <c r="V14" s="167">
        <f t="shared" si="4"/>
        <v>0</v>
      </c>
      <c r="W14" s="168"/>
      <c r="X14" s="117"/>
      <c r="Y14" s="117"/>
      <c r="Z14" s="211"/>
      <c r="AA14" s="211"/>
      <c r="AB14" s="211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5"/>
      <c r="AV14" s="296"/>
      <c r="AW14" s="297"/>
      <c r="AX14" s="297"/>
      <c r="AY14" s="298"/>
      <c r="BF14" s="183"/>
    </row>
    <row r="15" spans="1:63" ht="36" customHeight="1">
      <c r="A15" s="542" t="s">
        <v>144</v>
      </c>
      <c r="B15" s="543"/>
      <c r="C15" s="544"/>
      <c r="D15" s="77"/>
      <c r="E15" s="78"/>
      <c r="F15" s="79"/>
      <c r="G15" s="137"/>
      <c r="H15" s="437"/>
      <c r="I15" s="79"/>
      <c r="J15" s="545"/>
      <c r="K15" s="546"/>
      <c r="L15" s="554"/>
      <c r="M15" s="96"/>
      <c r="N15" s="78"/>
      <c r="O15" s="97"/>
      <c r="P15" s="96"/>
      <c r="Q15" s="437"/>
      <c r="R15" s="187"/>
      <c r="S15" s="164">
        <f>COUNTIF(D15:R15,"〇")*3+COUNTIF(D15:R15,"△")</f>
        <v>0</v>
      </c>
      <c r="T15" s="165">
        <f t="shared" si="5"/>
        <v>0</v>
      </c>
      <c r="U15" s="166">
        <f t="shared" si="6"/>
        <v>0</v>
      </c>
      <c r="V15" s="167">
        <f t="shared" si="4"/>
        <v>0</v>
      </c>
      <c r="W15" s="168"/>
      <c r="X15" s="117"/>
      <c r="Y15" s="117"/>
      <c r="Z15" s="211"/>
      <c r="AA15" s="211"/>
      <c r="AB15" s="211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5"/>
      <c r="AV15" s="296"/>
      <c r="AW15" s="297"/>
      <c r="AX15" s="297"/>
      <c r="AY15" s="298"/>
      <c r="BF15" s="183"/>
    </row>
    <row r="16" spans="1:63" ht="36" customHeight="1">
      <c r="A16" s="542" t="s">
        <v>145</v>
      </c>
      <c r="B16" s="543"/>
      <c r="C16" s="544"/>
      <c r="D16" s="186"/>
      <c r="E16" s="437"/>
      <c r="F16" s="97"/>
      <c r="G16" s="187"/>
      <c r="H16" s="437"/>
      <c r="I16" s="97"/>
      <c r="J16" s="187"/>
      <c r="K16" s="78"/>
      <c r="L16" s="187"/>
      <c r="M16" s="551"/>
      <c r="N16" s="552"/>
      <c r="O16" s="553"/>
      <c r="P16" s="96"/>
      <c r="Q16" s="78"/>
      <c r="R16" s="187"/>
      <c r="S16" s="164">
        <f>COUNTIF(D16:R16,"〇")*3+COUNTIF(D16:R16,"△")</f>
        <v>0</v>
      </c>
      <c r="T16" s="165">
        <f t="shared" si="5"/>
        <v>0</v>
      </c>
      <c r="U16" s="166">
        <f t="shared" si="6"/>
        <v>0</v>
      </c>
      <c r="V16" s="167">
        <f t="shared" si="4"/>
        <v>0</v>
      </c>
      <c r="W16" s="196"/>
      <c r="X16" s="117"/>
      <c r="Y16" s="117"/>
      <c r="Z16" s="211"/>
      <c r="AA16" s="211"/>
      <c r="AB16" s="211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5"/>
      <c r="AV16" s="296"/>
      <c r="AW16" s="297"/>
      <c r="AX16" s="297"/>
      <c r="AY16" s="298"/>
      <c r="BF16" s="183"/>
    </row>
    <row r="17" spans="1:63" ht="36" customHeight="1" thickBot="1">
      <c r="A17" s="555" t="s">
        <v>160</v>
      </c>
      <c r="B17" s="556"/>
      <c r="C17" s="557"/>
      <c r="D17" s="359"/>
      <c r="E17" s="436"/>
      <c r="F17" s="358"/>
      <c r="G17" s="356"/>
      <c r="H17" s="80"/>
      <c r="I17" s="358"/>
      <c r="J17" s="356"/>
      <c r="K17" s="436"/>
      <c r="L17" s="356"/>
      <c r="M17" s="357"/>
      <c r="N17" s="356"/>
      <c r="O17" s="358"/>
      <c r="P17" s="560"/>
      <c r="Q17" s="561"/>
      <c r="R17" s="561"/>
      <c r="S17" s="169">
        <f>COUNTIF(D17:R17,"〇")*3+COUNTIF(D17:R17,"△")</f>
        <v>0</v>
      </c>
      <c r="T17" s="170">
        <f t="shared" si="5"/>
        <v>0</v>
      </c>
      <c r="U17" s="171">
        <f t="shared" si="6"/>
        <v>0</v>
      </c>
      <c r="V17" s="172">
        <f t="shared" si="4"/>
        <v>0</v>
      </c>
      <c r="W17" s="173"/>
      <c r="X17" s="117"/>
      <c r="Y17" s="117"/>
      <c r="Z17" s="211"/>
      <c r="AA17" s="211"/>
      <c r="AB17" s="211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5"/>
      <c r="AV17" s="296"/>
      <c r="AW17" s="297"/>
      <c r="AX17" s="297"/>
      <c r="AY17" s="298"/>
      <c r="BF17" s="183"/>
    </row>
    <row r="18" spans="1:63" ht="36" customHeight="1">
      <c r="A18" s="211"/>
      <c r="B18" s="211"/>
      <c r="C18" s="211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5"/>
      <c r="W18" s="296"/>
      <c r="X18" s="297"/>
      <c r="Y18" s="297"/>
      <c r="Z18" s="298"/>
      <c r="AA18" s="117"/>
      <c r="AB18" s="117"/>
      <c r="AC18" s="211"/>
      <c r="AD18" s="211"/>
      <c r="AE18" s="211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5"/>
      <c r="AY18" s="296"/>
      <c r="AZ18" s="297"/>
      <c r="BA18" s="297"/>
      <c r="BB18" s="298"/>
      <c r="BG18" s="177"/>
      <c r="BI18" s="183"/>
      <c r="BK18" s="177"/>
    </row>
    <row r="19" spans="1:63">
      <c r="D19"/>
      <c r="K19"/>
      <c r="L19" s="100"/>
      <c r="M19" s="100"/>
      <c r="N19" s="100"/>
      <c r="O19" s="100"/>
      <c r="P19" s="100"/>
      <c r="Q19" s="100"/>
      <c r="R19" s="124"/>
      <c r="S19" s="124"/>
      <c r="T19" s="124"/>
      <c r="U19" s="125"/>
      <c r="V19" s="125"/>
      <c r="W19" s="67"/>
      <c r="X19" s="124"/>
      <c r="Y19" s="126"/>
      <c r="Z19" s="124"/>
      <c r="AA19" s="124"/>
      <c r="AB19" s="124"/>
      <c r="AC19" s="86"/>
      <c r="AD19" s="102"/>
      <c r="AE19" s="102"/>
      <c r="AF19" s="102"/>
      <c r="AG19" s="102"/>
      <c r="AH19" s="102"/>
      <c r="AI19" s="102"/>
      <c r="AJ19" s="102"/>
      <c r="AK19" s="102"/>
      <c r="AL19" s="115"/>
      <c r="AM19" s="102"/>
      <c r="AN19" s="150"/>
      <c r="AO19"/>
      <c r="AQ19"/>
      <c r="AR19"/>
      <c r="AT19"/>
      <c r="AU19" s="67"/>
      <c r="AV19" s="68"/>
      <c r="AY19"/>
      <c r="AZ19"/>
      <c r="BA19"/>
      <c r="BB19"/>
      <c r="BC19"/>
      <c r="BD19"/>
      <c r="BE19"/>
      <c r="BF19"/>
      <c r="BH19"/>
    </row>
    <row r="20" spans="1:63">
      <c r="D20"/>
      <c r="K20"/>
      <c r="L20" s="101"/>
      <c r="M20" s="101"/>
      <c r="N20" s="101"/>
      <c r="O20" s="102"/>
      <c r="P20" s="89"/>
      <c r="Q20" s="103"/>
      <c r="R20" s="127"/>
      <c r="S20" s="127"/>
      <c r="T20" s="127"/>
      <c r="U20" s="127"/>
      <c r="V20" s="127"/>
      <c r="W20" s="128"/>
      <c r="X20" s="127"/>
      <c r="Y20" s="129"/>
      <c r="Z20" s="142"/>
      <c r="AA20" s="142"/>
      <c r="AB20" s="127"/>
      <c r="AC20" s="127"/>
      <c r="AD20" s="127"/>
      <c r="AE20" s="127"/>
      <c r="AF20" s="127"/>
      <c r="AG20" s="127"/>
      <c r="AH20" s="103"/>
      <c r="AI20" s="102"/>
      <c r="AJ20" s="102"/>
      <c r="AK20" s="102"/>
      <c r="AL20" s="105"/>
      <c r="AM20" s="105"/>
      <c r="AN20" s="105"/>
      <c r="AO20" s="87"/>
      <c r="AQ20"/>
      <c r="AR20" s="87"/>
      <c r="AT20"/>
      <c r="AU20" s="67"/>
      <c r="AV20" s="68"/>
      <c r="AY20"/>
      <c r="AZ20"/>
      <c r="BA20"/>
      <c r="BB20"/>
      <c r="BC20"/>
      <c r="BD20"/>
      <c r="BE20"/>
      <c r="BF20"/>
      <c r="BH20"/>
    </row>
    <row r="21" spans="1:63" ht="17.25" customHeight="1">
      <c r="D21"/>
      <c r="G21" s="87"/>
      <c r="J21" s="87"/>
      <c r="K21" s="87"/>
      <c r="L21" s="100"/>
      <c r="M21" s="100"/>
      <c r="N21" s="100"/>
      <c r="O21"/>
      <c r="P21" s="104"/>
      <c r="Q21" s="105"/>
      <c r="R21" s="105"/>
      <c r="S21" s="105"/>
      <c r="T21" s="105"/>
      <c r="U21" s="105"/>
      <c r="V21" s="105"/>
      <c r="W21" s="105"/>
      <c r="X21" s="105"/>
      <c r="Y21" s="527"/>
      <c r="Z21" s="527"/>
      <c r="AB21" s="105"/>
      <c r="AC21" s="105"/>
      <c r="AD21" s="105"/>
      <c r="AE21" s="308"/>
      <c r="AF21" s="308"/>
      <c r="AG21" s="308"/>
      <c r="AH21" s="309"/>
      <c r="AI21" s="105"/>
      <c r="AJ21" s="105"/>
      <c r="AK21" s="105"/>
      <c r="AL21"/>
      <c r="AN21"/>
      <c r="AO21"/>
      <c r="AQ21"/>
      <c r="AR21"/>
      <c r="AT21"/>
      <c r="AU21" s="67"/>
      <c r="AV21" s="68"/>
      <c r="AY21"/>
      <c r="AZ21"/>
      <c r="BA21"/>
      <c r="BB21"/>
      <c r="BC21"/>
      <c r="BD21"/>
      <c r="BE21"/>
      <c r="BF21"/>
      <c r="BH21"/>
    </row>
    <row r="22" spans="1:63" ht="17.25" customHeight="1">
      <c r="D22"/>
      <c r="K22"/>
      <c r="L22" s="100"/>
      <c r="M22" s="100"/>
      <c r="N22" s="100"/>
      <c r="O22" s="105"/>
      <c r="P22" s="104"/>
      <c r="Q22" s="105"/>
      <c r="R22" s="105"/>
      <c r="S22" s="105"/>
      <c r="T22" s="105"/>
      <c r="U22" s="105"/>
      <c r="V22"/>
      <c r="W22" s="130"/>
      <c r="X22" s="565"/>
      <c r="Y22" s="565"/>
      <c r="Z22" s="565"/>
      <c r="AA22" s="565"/>
      <c r="AB22" s="566"/>
      <c r="AC22" s="566"/>
      <c r="AE22" s="105"/>
      <c r="AF22" s="105"/>
      <c r="AG22" s="105"/>
      <c r="AH22" s="104"/>
      <c r="AI22" s="105"/>
      <c r="AJ22" s="102"/>
      <c r="AK22" s="102"/>
      <c r="AL22" s="102"/>
      <c r="AN22"/>
      <c r="AO22"/>
      <c r="AQ22"/>
      <c r="AR22"/>
      <c r="AT22"/>
      <c r="AU22" s="67"/>
      <c r="AV22" s="68"/>
      <c r="AY22"/>
      <c r="AZ22"/>
      <c r="BA22"/>
      <c r="BB22"/>
      <c r="BC22"/>
      <c r="BD22"/>
      <c r="BE22"/>
      <c r="BF22"/>
      <c r="BH22"/>
    </row>
    <row r="23" spans="1:63" ht="17.25" customHeight="1">
      <c r="D23"/>
      <c r="K23"/>
      <c r="L23" s="101"/>
      <c r="M23" s="101"/>
      <c r="N23" s="101"/>
      <c r="O23" s="102"/>
      <c r="P23" s="106"/>
      <c r="Q23" s="102"/>
      <c r="R23" s="131"/>
      <c r="S23" s="131"/>
      <c r="T23" s="131"/>
      <c r="U23" s="132"/>
      <c r="V23" s="132"/>
      <c r="W23" s="132"/>
      <c r="X23" s="133"/>
      <c r="Y23" s="310"/>
      <c r="Z23" s="143"/>
      <c r="AA23" s="133"/>
      <c r="AB23" s="132"/>
      <c r="AC23" s="132"/>
      <c r="AD23" s="132"/>
      <c r="AE23" s="132"/>
      <c r="AF23" s="132"/>
      <c r="AG23" s="134"/>
      <c r="AH23" s="151"/>
      <c r="AI23" s="102"/>
      <c r="AJ23" s="105"/>
      <c r="AK23" s="105"/>
      <c r="AL23" s="105"/>
      <c r="AM23" s="87"/>
      <c r="AN23"/>
      <c r="AO23"/>
      <c r="AQ23"/>
      <c r="AR23"/>
      <c r="AT23"/>
      <c r="AU23" s="67"/>
      <c r="AV23" s="68"/>
      <c r="AY23"/>
      <c r="AZ23"/>
      <c r="BA23"/>
      <c r="BB23"/>
      <c r="BC23"/>
      <c r="BD23"/>
      <c r="BE23"/>
      <c r="BF23"/>
      <c r="BH23"/>
    </row>
    <row r="24" spans="1:63" ht="17.25" customHeight="1">
      <c r="D24"/>
      <c r="G24" s="87"/>
      <c r="J24" s="87"/>
      <c r="K24" s="87"/>
      <c r="L24" s="100"/>
      <c r="M24" s="100"/>
      <c r="N24" s="100"/>
      <c r="O24" s="105"/>
      <c r="P24" s="104"/>
      <c r="Q24" s="105"/>
      <c r="R24" s="311"/>
      <c r="S24" s="308"/>
      <c r="T24" s="308"/>
      <c r="U24" s="308"/>
      <c r="V24" s="105"/>
      <c r="W24" s="102"/>
      <c r="X24" s="102"/>
      <c r="Y24" s="527"/>
      <c r="Z24" s="527"/>
      <c r="AB24" s="105"/>
      <c r="AC24" s="105"/>
      <c r="AD24" s="105"/>
      <c r="AE24" s="105"/>
      <c r="AF24" s="105"/>
      <c r="AG24" s="104"/>
      <c r="AH24" s="104"/>
      <c r="AI24" s="105"/>
      <c r="AJ24" s="105"/>
      <c r="AK24" s="105"/>
      <c r="AL24"/>
      <c r="AN24"/>
      <c r="AO24"/>
      <c r="AQ24"/>
      <c r="AR24"/>
      <c r="AT24"/>
      <c r="AU24" s="67"/>
      <c r="AV24" s="68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K25"/>
      <c r="L25" s="89"/>
      <c r="M25" s="107"/>
      <c r="N25" s="108"/>
      <c r="O25" s="103"/>
      <c r="P25" s="109"/>
      <c r="Q25" s="108"/>
      <c r="R25" s="312"/>
      <c r="S25" s="127"/>
      <c r="T25" s="127"/>
      <c r="U25" s="134"/>
      <c r="V25" s="115"/>
      <c r="W25" s="135"/>
      <c r="X25" s="558"/>
      <c r="Y25" s="559"/>
      <c r="Z25" s="559"/>
      <c r="AA25" s="559"/>
      <c r="AB25" s="135"/>
      <c r="AC25" s="135"/>
      <c r="AD25" s="89"/>
      <c r="AE25" s="134"/>
      <c r="AF25" s="134"/>
      <c r="AG25" s="144"/>
      <c r="AH25" s="152"/>
      <c r="AI25" s="108"/>
      <c r="AJ25" s="127"/>
      <c r="AK25" s="127"/>
      <c r="AL25" s="127"/>
      <c r="AM25" s="153"/>
      <c r="AN25"/>
      <c r="AO25"/>
      <c r="AQ25"/>
      <c r="AR25"/>
      <c r="AT25"/>
      <c r="AU25"/>
      <c r="AV25" s="67"/>
      <c r="AW25" s="68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G26" s="88"/>
      <c r="J26" s="88"/>
      <c r="K26" s="110"/>
      <c r="L26" s="110"/>
      <c r="M26" s="313"/>
      <c r="N26" s="111"/>
      <c r="O26" s="111"/>
      <c r="P26" s="527"/>
      <c r="Q26" s="527"/>
      <c r="R26" s="90"/>
      <c r="S26" s="306"/>
      <c r="T26" s="306"/>
      <c r="U26" s="314"/>
      <c r="V26" s="90"/>
      <c r="W26" s="136"/>
      <c r="X26" s="136"/>
      <c r="Y26" s="90"/>
      <c r="Z26" s="90"/>
      <c r="AA26" s="90"/>
      <c r="AB26" s="88"/>
      <c r="AC26" s="110"/>
      <c r="AD26" s="110"/>
      <c r="AE26" s="315"/>
      <c r="AF26" s="145"/>
      <c r="AG26" s="145"/>
      <c r="AH26" s="535"/>
      <c r="AI26" s="535"/>
      <c r="AJ26" s="306"/>
      <c r="AK26" s="306"/>
      <c r="AL26" s="316"/>
      <c r="AM26" s="314"/>
      <c r="AN26" s="90"/>
      <c r="AO26" s="136"/>
      <c r="AP26" s="136"/>
      <c r="AQ26" s="90"/>
      <c r="AR26"/>
      <c r="AS26" s="136"/>
      <c r="AT26" s="90"/>
      <c r="AU26"/>
      <c r="AV26" s="67"/>
      <c r="AW26" s="68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G27" s="89"/>
      <c r="J27" s="89"/>
      <c r="K27" s="112"/>
      <c r="L27" s="112"/>
      <c r="M27" s="317"/>
      <c r="N27" s="114"/>
      <c r="O27" s="115"/>
      <c r="P27" s="112"/>
      <c r="Q27" s="113"/>
      <c r="R27" s="89"/>
      <c r="S27" s="318"/>
      <c r="T27" s="318"/>
      <c r="U27" s="319"/>
      <c r="V27" s="103"/>
      <c r="W27" s="114"/>
      <c r="X27" s="112"/>
      <c r="Y27" s="113"/>
      <c r="Z27" s="113"/>
      <c r="AA27" s="113"/>
      <c r="AB27" s="89"/>
      <c r="AC27" s="112"/>
      <c r="AD27" s="112"/>
      <c r="AE27" s="320"/>
      <c r="AF27" s="114"/>
      <c r="AG27" s="115"/>
      <c r="AH27" s="112"/>
      <c r="AI27" s="113"/>
      <c r="AJ27" s="89"/>
      <c r="AK27" s="89"/>
      <c r="AL27" s="89"/>
      <c r="AM27" s="321"/>
      <c r="AN27" s="113"/>
      <c r="AO27" s="114"/>
      <c r="AP27" s="112"/>
      <c r="AQ27" s="113"/>
      <c r="AR27" s="113"/>
      <c r="AS27" s="113"/>
      <c r="AT27"/>
      <c r="AU27" s="67"/>
      <c r="AV27" s="68"/>
      <c r="AY27"/>
      <c r="AZ27"/>
      <c r="BA27"/>
      <c r="BB27"/>
      <c r="BC27"/>
      <c r="BD27"/>
      <c r="BE27"/>
      <c r="BF27"/>
      <c r="BH27"/>
    </row>
    <row r="28" spans="1:63">
      <c r="D28"/>
      <c r="E28" s="67"/>
      <c r="F28"/>
      <c r="H28" s="67"/>
      <c r="I28"/>
      <c r="K28" s="322"/>
      <c r="L28" s="323"/>
      <c r="M28" s="323"/>
      <c r="N28" s="324"/>
      <c r="O28"/>
      <c r="Q28" s="67"/>
      <c r="R28"/>
      <c r="S28" s="304"/>
      <c r="V28" s="325"/>
      <c r="W28" s="326"/>
      <c r="X28" s="327"/>
      <c r="AB28" s="67"/>
      <c r="AC28" s="322"/>
      <c r="AD28" s="323"/>
      <c r="AE28" s="323"/>
      <c r="AF28" s="324"/>
      <c r="AJ28"/>
      <c r="AK28" s="328"/>
      <c r="AL28" s="325"/>
      <c r="AM28" s="326"/>
      <c r="AN28" s="325"/>
      <c r="AO28" s="326"/>
      <c r="AP28" s="327"/>
      <c r="AQ28"/>
      <c r="AR28"/>
      <c r="AT28"/>
      <c r="AU28" s="67"/>
      <c r="AV28" s="68"/>
      <c r="AY28"/>
      <c r="AZ28"/>
      <c r="BA28"/>
      <c r="BB28"/>
      <c r="BC28"/>
      <c r="BD28"/>
      <c r="BE28"/>
      <c r="BF28"/>
      <c r="BH28"/>
    </row>
    <row r="29" spans="1:63">
      <c r="D29"/>
      <c r="E29" s="67"/>
      <c r="F29"/>
      <c r="H29" s="67"/>
      <c r="I29"/>
      <c r="K29" s="329"/>
      <c r="N29" s="330"/>
      <c r="O29"/>
      <c r="Q29" s="67"/>
      <c r="R29"/>
      <c r="S29" s="304"/>
      <c r="V29"/>
      <c r="W29" s="67"/>
      <c r="X29" s="331"/>
      <c r="AB29" s="67"/>
      <c r="AC29" s="329"/>
      <c r="AD29" s="67"/>
      <c r="AE29" s="67"/>
      <c r="AF29" s="330"/>
      <c r="AJ29"/>
      <c r="AK29" s="332"/>
      <c r="AL29" s="143"/>
      <c r="AM29" s="67"/>
      <c r="AN29"/>
      <c r="AP29" s="305"/>
      <c r="AQ29"/>
      <c r="AR29"/>
      <c r="AT29"/>
      <c r="AU29" s="67"/>
      <c r="AV29" s="68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E30" s="67"/>
      <c r="F30"/>
      <c r="H30" s="67"/>
      <c r="I30"/>
      <c r="K30" s="329"/>
      <c r="N30" s="330"/>
      <c r="O30"/>
      <c r="Q30" s="322"/>
      <c r="R30" s="323"/>
      <c r="S30" s="323"/>
      <c r="T30" s="324"/>
      <c r="V30"/>
      <c r="W30" s="322"/>
      <c r="X30" s="323"/>
      <c r="Y30" s="323"/>
      <c r="Z30" s="324"/>
      <c r="AA30" s="147"/>
      <c r="AB30" s="67"/>
      <c r="AC30" s="329"/>
      <c r="AD30" s="67"/>
      <c r="AE30" s="67"/>
      <c r="AF30" s="330"/>
      <c r="AI30" s="322"/>
      <c r="AJ30" s="323"/>
      <c r="AK30" s="323"/>
      <c r="AL30" s="324"/>
      <c r="AM30" s="67"/>
      <c r="AN30"/>
      <c r="AO30" s="322"/>
      <c r="AP30" s="323"/>
      <c r="AQ30" s="323"/>
      <c r="AR30" s="324"/>
      <c r="AS30" s="147"/>
      <c r="AT30"/>
      <c r="AU30" s="67"/>
      <c r="AV30" s="68"/>
      <c r="AY30"/>
      <c r="AZ30"/>
      <c r="BA30"/>
      <c r="BB30"/>
      <c r="BC30"/>
      <c r="BD30"/>
      <c r="BE30"/>
      <c r="BF30"/>
      <c r="BH30"/>
    </row>
    <row r="31" spans="1:63">
      <c r="D31"/>
      <c r="E31" s="67"/>
      <c r="F31"/>
      <c r="H31" s="67"/>
      <c r="I31"/>
      <c r="K31" s="528"/>
      <c r="L31" s="529"/>
      <c r="M31" s="529"/>
      <c r="N31" s="530"/>
      <c r="O31"/>
      <c r="Q31" s="528"/>
      <c r="R31" s="529"/>
      <c r="S31" s="529"/>
      <c r="T31" s="530"/>
      <c r="U31"/>
      <c r="V31"/>
      <c r="W31" s="528"/>
      <c r="X31" s="529"/>
      <c r="Y31" s="529"/>
      <c r="Z31" s="530"/>
      <c r="AB31" s="67"/>
      <c r="AC31" s="528"/>
      <c r="AD31" s="529"/>
      <c r="AE31" s="529"/>
      <c r="AF31" s="530"/>
      <c r="AI31" s="528"/>
      <c r="AJ31" s="529"/>
      <c r="AK31" s="529"/>
      <c r="AL31" s="530"/>
      <c r="AN31"/>
      <c r="AO31" s="528"/>
      <c r="AP31" s="529"/>
      <c r="AQ31" s="529"/>
      <c r="AR31" s="530"/>
      <c r="AT31"/>
      <c r="AU31" s="67"/>
      <c r="AV31" s="67"/>
      <c r="AX31" s="67"/>
      <c r="AY31" s="68"/>
      <c r="AZ31"/>
      <c r="BA31"/>
      <c r="BB31"/>
      <c r="BC31"/>
      <c r="BD31"/>
      <c r="BE31"/>
      <c r="BF31"/>
      <c r="BH31"/>
    </row>
    <row r="32" spans="1:63">
      <c r="D32"/>
      <c r="E32" s="67"/>
      <c r="F32"/>
      <c r="H32" s="67"/>
      <c r="I32"/>
      <c r="K32" s="531"/>
      <c r="L32" s="529"/>
      <c r="M32" s="529"/>
      <c r="N32" s="530"/>
      <c r="O32"/>
      <c r="Q32" s="531"/>
      <c r="R32" s="529"/>
      <c r="S32" s="529"/>
      <c r="T32" s="530"/>
      <c r="U32"/>
      <c r="V32"/>
      <c r="W32" s="531"/>
      <c r="X32" s="529"/>
      <c r="Y32" s="529"/>
      <c r="Z32" s="530"/>
      <c r="AB32" s="67"/>
      <c r="AC32" s="531"/>
      <c r="AD32" s="529"/>
      <c r="AE32" s="529"/>
      <c r="AF32" s="530"/>
      <c r="AI32" s="531"/>
      <c r="AJ32" s="529"/>
      <c r="AK32" s="529"/>
      <c r="AL32" s="530"/>
      <c r="AN32"/>
      <c r="AO32" s="531"/>
      <c r="AP32" s="529"/>
      <c r="AQ32" s="529"/>
      <c r="AR32" s="530"/>
      <c r="AT32"/>
      <c r="AU32" s="67"/>
      <c r="AV32" s="67"/>
      <c r="AX32" s="67"/>
      <c r="AY32" s="68"/>
      <c r="AZ32"/>
      <c r="BA32"/>
      <c r="BB32"/>
      <c r="BC32"/>
      <c r="BD32"/>
      <c r="BE32"/>
      <c r="BF32"/>
      <c r="BH32"/>
    </row>
    <row r="33" spans="4:60">
      <c r="D33"/>
      <c r="E33" s="67"/>
      <c r="F33"/>
      <c r="H33" s="67"/>
      <c r="I33"/>
      <c r="K33" s="532"/>
      <c r="L33" s="533"/>
      <c r="M33" s="533"/>
      <c r="N33" s="534"/>
      <c r="O33"/>
      <c r="Q33" s="532"/>
      <c r="R33" s="533"/>
      <c r="S33" s="533"/>
      <c r="T33" s="534"/>
      <c r="U33"/>
      <c r="V33"/>
      <c r="W33" s="532"/>
      <c r="X33" s="533"/>
      <c r="Y33" s="533"/>
      <c r="Z33" s="534"/>
      <c r="AB33" s="67"/>
      <c r="AC33" s="532"/>
      <c r="AD33" s="533"/>
      <c r="AE33" s="533"/>
      <c r="AF33" s="534"/>
      <c r="AI33" s="532"/>
      <c r="AJ33" s="533"/>
      <c r="AK33" s="533"/>
      <c r="AL33" s="534"/>
      <c r="AN33"/>
      <c r="AO33" s="532"/>
      <c r="AP33" s="533"/>
      <c r="AQ33" s="533"/>
      <c r="AR33" s="534"/>
      <c r="AT33"/>
      <c r="AU33" s="67"/>
      <c r="AV33" s="67"/>
      <c r="AX33" s="67"/>
      <c r="AY33" s="68"/>
      <c r="AZ33"/>
      <c r="BA33"/>
      <c r="BB33"/>
      <c r="BC33"/>
      <c r="BD33"/>
      <c r="BE33"/>
      <c r="BF33"/>
      <c r="BH33"/>
    </row>
    <row r="34" spans="4:60">
      <c r="D34"/>
      <c r="E34" s="67"/>
      <c r="F34"/>
      <c r="H34" s="67"/>
      <c r="I34"/>
      <c r="N34" s="67"/>
      <c r="O34"/>
      <c r="Q34" s="67"/>
      <c r="R34"/>
      <c r="S34"/>
      <c r="U34"/>
      <c r="V34"/>
      <c r="W34" s="67"/>
      <c r="Y34" s="67"/>
      <c r="Z34" s="68"/>
      <c r="AB34" s="67"/>
      <c r="AC34" s="67"/>
      <c r="AD34" s="67"/>
      <c r="AE34" s="67"/>
      <c r="AJ34"/>
      <c r="AK34"/>
      <c r="AL34"/>
      <c r="AN34"/>
      <c r="AR34" s="68"/>
      <c r="AT34"/>
      <c r="AU34" s="67"/>
      <c r="AV34" s="67"/>
      <c r="AX34" s="67"/>
      <c r="AY34" s="68"/>
      <c r="AZ34"/>
      <c r="BA34"/>
      <c r="BB34"/>
      <c r="BC34"/>
      <c r="BD34"/>
      <c r="BE34"/>
      <c r="BF34"/>
      <c r="BH34"/>
    </row>
    <row r="35" spans="4:60">
      <c r="D35"/>
      <c r="E35" s="67"/>
      <c r="F35"/>
      <c r="H35" s="67"/>
      <c r="I35"/>
      <c r="N35" s="67"/>
      <c r="O35"/>
      <c r="Q35" s="67"/>
      <c r="R35"/>
      <c r="S35"/>
      <c r="U35"/>
      <c r="V35"/>
      <c r="W35" s="67"/>
      <c r="Y35" s="67"/>
      <c r="Z35" s="68"/>
      <c r="AC35" s="67"/>
      <c r="AD35" s="67"/>
      <c r="AE35" s="67"/>
      <c r="AG35" s="148"/>
      <c r="AH35" s="148"/>
      <c r="AI35" s="148"/>
      <c r="AJ35" s="149"/>
      <c r="AK35" s="154"/>
      <c r="AL35" s="149"/>
      <c r="AM35" s="149"/>
      <c r="AN35" s="149"/>
      <c r="AO35" s="149"/>
      <c r="AP35" s="149"/>
      <c r="AQ35"/>
      <c r="AS35" s="67"/>
      <c r="AT35"/>
      <c r="AU35" s="67"/>
      <c r="AV35" s="67"/>
      <c r="AX35" s="67"/>
      <c r="AY35" s="68"/>
      <c r="AZ35"/>
      <c r="BA35"/>
      <c r="BB35"/>
      <c r="BC35"/>
      <c r="BD35"/>
      <c r="BE35"/>
      <c r="BF35"/>
      <c r="BH35"/>
    </row>
    <row r="36" spans="4:60">
      <c r="D36"/>
      <c r="E36" s="67"/>
      <c r="F36"/>
      <c r="H36" s="67"/>
      <c r="I36"/>
      <c r="N36" s="67"/>
      <c r="O36"/>
      <c r="Q36" s="67"/>
      <c r="R36"/>
      <c r="S36"/>
      <c r="U36"/>
      <c r="V36"/>
      <c r="W36" s="67"/>
      <c r="Y36" s="67"/>
      <c r="Z36" s="68"/>
      <c r="AC36" s="67"/>
      <c r="AD36" s="67"/>
      <c r="AE36" s="67"/>
      <c r="AH36"/>
      <c r="AI36"/>
      <c r="AK36"/>
      <c r="AM36" s="67"/>
      <c r="AP36" s="67"/>
      <c r="AQ36"/>
      <c r="AS36" s="67"/>
      <c r="AT36"/>
      <c r="AU36" s="67"/>
      <c r="AV36" s="67"/>
      <c r="AX36" s="67"/>
      <c r="AY36" s="68"/>
      <c r="AZ36"/>
      <c r="BA36"/>
      <c r="BB36"/>
      <c r="BC36"/>
      <c r="BD36"/>
      <c r="BE36"/>
      <c r="BF36"/>
      <c r="BH36"/>
    </row>
    <row r="37" spans="4:60" ht="24">
      <c r="D37"/>
      <c r="E37" s="67"/>
      <c r="F37"/>
      <c r="H37" s="67"/>
      <c r="I37"/>
      <c r="N37" s="67"/>
      <c r="O37"/>
      <c r="Q37" s="67"/>
      <c r="R37"/>
      <c r="S37"/>
      <c r="U37"/>
      <c r="V37"/>
      <c r="W37" s="67"/>
      <c r="Y37" s="67"/>
      <c r="Z37" s="68"/>
      <c r="AD37" s="146"/>
      <c r="AE37" s="147"/>
      <c r="AF37" s="147"/>
      <c r="AH37"/>
      <c r="AI37"/>
      <c r="AK37"/>
      <c r="AM37" s="67"/>
      <c r="AP37" s="67"/>
      <c r="AQ37"/>
      <c r="AS37" s="67"/>
      <c r="AT37"/>
      <c r="AU37" s="67"/>
      <c r="AV37" s="67"/>
      <c r="AX37" s="67"/>
      <c r="AY37" s="68"/>
      <c r="AZ37"/>
      <c r="BA37"/>
      <c r="BB37"/>
      <c r="BC37"/>
      <c r="BD37"/>
      <c r="BE37"/>
      <c r="BF37"/>
      <c r="BH37"/>
    </row>
    <row r="38" spans="4:60" ht="19.5" customHeight="1">
      <c r="D38"/>
      <c r="E38" s="67"/>
      <c r="G38"/>
      <c r="H38" s="67"/>
      <c r="AZ38"/>
      <c r="BA38"/>
      <c r="BC38"/>
      <c r="BD38"/>
      <c r="BE38"/>
      <c r="BF38"/>
      <c r="BH38"/>
    </row>
    <row r="39" spans="4:60">
      <c r="AY39"/>
      <c r="AZ39"/>
      <c r="BA39"/>
      <c r="BB39"/>
      <c r="BC39"/>
      <c r="BD39"/>
      <c r="BE39"/>
      <c r="BF39"/>
      <c r="BH39"/>
    </row>
    <row r="40" spans="4:60">
      <c r="AY40"/>
      <c r="AZ40"/>
      <c r="BA40"/>
      <c r="BB40"/>
      <c r="BC40"/>
      <c r="BD40"/>
      <c r="BE40"/>
      <c r="BF40"/>
      <c r="BH40"/>
    </row>
    <row r="41" spans="4:60">
      <c r="D41"/>
      <c r="E41" s="67"/>
      <c r="F41"/>
      <c r="H41" s="67"/>
      <c r="I41"/>
      <c r="N41" s="67"/>
      <c r="O41"/>
      <c r="Q41" s="67"/>
      <c r="R41"/>
      <c r="S41"/>
      <c r="U41"/>
      <c r="V41"/>
      <c r="W41" s="67"/>
      <c r="Y41" s="67"/>
      <c r="Z41" s="68"/>
      <c r="AF41"/>
      <c r="AH41"/>
      <c r="AI41"/>
      <c r="AK41"/>
      <c r="AM41" s="67"/>
      <c r="AP41" s="67"/>
      <c r="AQ41"/>
      <c r="AS41" s="67"/>
      <c r="AT41"/>
      <c r="AU41" s="67"/>
      <c r="AV41" s="67"/>
      <c r="AX41" s="67"/>
      <c r="AY41" s="68"/>
      <c r="AZ41"/>
      <c r="BA41"/>
      <c r="BB41"/>
      <c r="BC41"/>
      <c r="BD41"/>
      <c r="BE41"/>
      <c r="BF41"/>
      <c r="BH41"/>
    </row>
    <row r="42" spans="4:60">
      <c r="D42"/>
      <c r="E42" s="67"/>
      <c r="F42"/>
      <c r="H42" s="67"/>
      <c r="I42"/>
      <c r="N42" s="67"/>
      <c r="O42"/>
      <c r="Q42" s="67"/>
      <c r="R42"/>
      <c r="S42"/>
      <c r="U42"/>
      <c r="V42"/>
      <c r="W42" s="67"/>
      <c r="Y42" s="67"/>
      <c r="Z42" s="68"/>
      <c r="AF42"/>
      <c r="AH42"/>
      <c r="AI42"/>
      <c r="AK42"/>
      <c r="AM42" s="67"/>
      <c r="AP42" s="67"/>
      <c r="AQ42"/>
      <c r="AS42" s="67"/>
      <c r="AT42"/>
      <c r="AU42" s="67"/>
      <c r="AV42" s="67"/>
      <c r="AX42" s="67"/>
      <c r="AY42" s="68"/>
      <c r="AZ42"/>
      <c r="BA42"/>
      <c r="BB42"/>
      <c r="BC42"/>
      <c r="BD42"/>
      <c r="BE42"/>
      <c r="BF42"/>
      <c r="BH42"/>
    </row>
    <row r="43" spans="4:60">
      <c r="D43"/>
      <c r="E43" s="67"/>
      <c r="F43"/>
      <c r="H43" s="67"/>
      <c r="I43"/>
      <c r="N43" s="67"/>
      <c r="O43"/>
      <c r="Q43" s="67"/>
      <c r="R43"/>
      <c r="S43"/>
      <c r="U43"/>
      <c r="V43"/>
      <c r="W43" s="67"/>
      <c r="Y43" s="67"/>
      <c r="Z43" s="68"/>
      <c r="AF43"/>
      <c r="AH43"/>
      <c r="AI43"/>
      <c r="AK43"/>
      <c r="AM43" s="67"/>
      <c r="AP43" s="67"/>
      <c r="AQ43"/>
      <c r="AS43" s="67"/>
      <c r="AT43"/>
      <c r="AU43" s="67"/>
      <c r="AV43" s="67"/>
      <c r="AX43" s="67"/>
      <c r="AY43" s="68"/>
      <c r="AZ43"/>
      <c r="BA43"/>
      <c r="BB43"/>
      <c r="BC43"/>
      <c r="BD43"/>
      <c r="BE43"/>
      <c r="BF43"/>
      <c r="BH43"/>
    </row>
    <row r="44" spans="4:60">
      <c r="D44"/>
      <c r="E44" s="67"/>
      <c r="F44"/>
      <c r="H44" s="67"/>
      <c r="I44"/>
      <c r="N44" s="67"/>
      <c r="O44"/>
      <c r="Q44" s="67"/>
      <c r="R44"/>
      <c r="S44"/>
      <c r="U44"/>
      <c r="V44"/>
      <c r="W44" s="67"/>
      <c r="Y44" s="67"/>
      <c r="Z44" s="68"/>
      <c r="AF44"/>
      <c r="AH44"/>
      <c r="AI44"/>
      <c r="AK44"/>
      <c r="AM44" s="67"/>
      <c r="AP44" s="67"/>
      <c r="AQ44"/>
      <c r="AS44" s="67"/>
      <c r="AT44"/>
      <c r="AU44" s="67"/>
      <c r="AV44" s="67"/>
      <c r="AX44" s="67"/>
      <c r="AY44" s="68"/>
      <c r="AZ44"/>
      <c r="BA44"/>
      <c r="BB44"/>
      <c r="BC44"/>
      <c r="BD44"/>
      <c r="BE44"/>
      <c r="BF44"/>
      <c r="BH44"/>
    </row>
    <row r="45" spans="4:60">
      <c r="D45"/>
      <c r="E45" s="67"/>
      <c r="F45"/>
      <c r="H45" s="67"/>
      <c r="I45"/>
      <c r="N45" s="67"/>
      <c r="O45"/>
      <c r="Q45" s="67"/>
      <c r="R45"/>
      <c r="S45"/>
      <c r="U45"/>
      <c r="V45"/>
      <c r="W45" s="67"/>
      <c r="Y45" s="67"/>
      <c r="Z45" s="68"/>
      <c r="AF45"/>
      <c r="AH45"/>
      <c r="AI45"/>
      <c r="AK45"/>
      <c r="AM45" s="67"/>
      <c r="AP45" s="67"/>
      <c r="AQ45"/>
      <c r="AS45" s="67"/>
      <c r="AT45"/>
      <c r="AU45" s="67"/>
      <c r="AV45" s="67"/>
      <c r="AX45" s="67"/>
      <c r="AY45" s="68"/>
      <c r="AZ45"/>
      <c r="BA45"/>
      <c r="BB45"/>
      <c r="BC45"/>
      <c r="BD45"/>
      <c r="BE45"/>
      <c r="BF45"/>
      <c r="BH45"/>
    </row>
    <row r="46" spans="4:60">
      <c r="D46"/>
      <c r="E46" s="67"/>
      <c r="F46"/>
      <c r="H46" s="67"/>
      <c r="I46"/>
      <c r="N46" s="67"/>
      <c r="O46"/>
      <c r="Q46" s="67"/>
      <c r="R46"/>
      <c r="S46"/>
      <c r="U46"/>
      <c r="V46"/>
      <c r="W46" s="67"/>
      <c r="Y46" s="67"/>
      <c r="Z46" s="68"/>
      <c r="AF46"/>
      <c r="AH46"/>
      <c r="AI46"/>
      <c r="AK46"/>
      <c r="AM46" s="67"/>
      <c r="AP46" s="67"/>
      <c r="AQ46"/>
      <c r="AS46" s="67"/>
      <c r="AT46"/>
      <c r="AU46" s="67"/>
      <c r="AV46" s="67"/>
      <c r="AX46" s="67"/>
      <c r="AY46" s="68"/>
      <c r="AZ46"/>
      <c r="BA46"/>
      <c r="BB46"/>
      <c r="BC46"/>
      <c r="BD46"/>
      <c r="BE46"/>
      <c r="BF46"/>
      <c r="BH46"/>
    </row>
    <row r="47" spans="4:60">
      <c r="D47"/>
      <c r="E47" s="67"/>
      <c r="F47"/>
      <c r="H47" s="67"/>
      <c r="I47"/>
      <c r="N47" s="67"/>
      <c r="O47"/>
      <c r="Q47" s="67"/>
      <c r="R47"/>
      <c r="S47"/>
      <c r="U47"/>
      <c r="V47"/>
      <c r="W47" s="67"/>
      <c r="Y47" s="67"/>
      <c r="Z47" s="68"/>
      <c r="AF47"/>
      <c r="AH47"/>
      <c r="AI47"/>
      <c r="AK47"/>
      <c r="AM47" s="67"/>
      <c r="AP47" s="67"/>
      <c r="AQ47"/>
      <c r="AS47" s="67"/>
      <c r="AT47"/>
      <c r="AU47" s="67"/>
      <c r="AV47" s="67"/>
      <c r="AX47" s="67"/>
      <c r="AY47" s="68"/>
      <c r="AZ47"/>
      <c r="BA47"/>
      <c r="BB47"/>
      <c r="BC47"/>
      <c r="BD47"/>
      <c r="BE47"/>
      <c r="BF47"/>
      <c r="BH47"/>
    </row>
    <row r="48" spans="4:60">
      <c r="D48"/>
      <c r="E48" s="67"/>
      <c r="F48"/>
      <c r="H48" s="67"/>
      <c r="I48"/>
      <c r="N48" s="67"/>
      <c r="O48"/>
      <c r="Q48" s="67"/>
      <c r="R48"/>
      <c r="S48"/>
      <c r="U48"/>
      <c r="V48"/>
      <c r="W48" s="67"/>
      <c r="Y48" s="67"/>
      <c r="Z48" s="68"/>
      <c r="AF48"/>
      <c r="AH48"/>
      <c r="AI48"/>
      <c r="AK48"/>
      <c r="AM48" s="67"/>
      <c r="AP48" s="67"/>
      <c r="AQ48"/>
      <c r="AS48" s="67"/>
      <c r="AT48"/>
      <c r="AU48" s="67"/>
      <c r="AV48" s="67"/>
      <c r="AX48" s="67"/>
      <c r="AY48" s="68"/>
      <c r="AZ48"/>
      <c r="BA48"/>
      <c r="BB48"/>
      <c r="BC48"/>
      <c r="BD48"/>
      <c r="BE48"/>
      <c r="BF48"/>
      <c r="BH48"/>
    </row>
    <row r="49" spans="4:60">
      <c r="D49"/>
      <c r="E49" s="67"/>
      <c r="F49"/>
      <c r="H49" s="67"/>
      <c r="I49"/>
      <c r="N49" s="67"/>
      <c r="O49"/>
      <c r="Q49" s="67"/>
      <c r="R49"/>
      <c r="S49"/>
      <c r="U49"/>
      <c r="V49"/>
      <c r="W49" s="67"/>
      <c r="Y49" s="67"/>
      <c r="Z49" s="68"/>
      <c r="AF49"/>
      <c r="AH49"/>
      <c r="AI49"/>
      <c r="AK49"/>
      <c r="AM49" s="67"/>
      <c r="AP49" s="67"/>
      <c r="AQ49"/>
      <c r="AS49" s="67"/>
      <c r="AT49"/>
      <c r="AU49" s="67"/>
      <c r="AV49" s="67"/>
      <c r="AX49" s="67"/>
      <c r="AY49" s="68"/>
      <c r="AZ49"/>
      <c r="BA49"/>
      <c r="BB49"/>
      <c r="BC49"/>
      <c r="BD49"/>
      <c r="BE49"/>
      <c r="BF49"/>
      <c r="BH49"/>
    </row>
    <row r="50" spans="4:60">
      <c r="D50"/>
      <c r="E50" s="67"/>
      <c r="F50"/>
      <c r="H50" s="67"/>
      <c r="I50"/>
      <c r="N50" s="67"/>
      <c r="O50"/>
      <c r="Q50" s="67"/>
      <c r="R50"/>
      <c r="S50"/>
      <c r="U50"/>
      <c r="V50"/>
      <c r="W50" s="67"/>
      <c r="Y50" s="67"/>
      <c r="Z50" s="68"/>
      <c r="AF50"/>
      <c r="AH50"/>
      <c r="AI50"/>
      <c r="AK50"/>
      <c r="AM50" s="67"/>
      <c r="AP50" s="67"/>
      <c r="AQ50"/>
      <c r="AS50" s="67"/>
      <c r="AT50"/>
      <c r="AU50" s="67"/>
      <c r="AV50" s="67"/>
      <c r="AX50" s="67"/>
      <c r="AY50" s="68"/>
      <c r="AZ50"/>
      <c r="BA50"/>
      <c r="BB50"/>
      <c r="BC50"/>
      <c r="BD50"/>
      <c r="BE50"/>
      <c r="BF50"/>
      <c r="BH50"/>
    </row>
    <row r="51" spans="4:60">
      <c r="D51"/>
      <c r="E51" s="67"/>
      <c r="F51"/>
      <c r="H51" s="67"/>
      <c r="I51"/>
      <c r="N51" s="67"/>
      <c r="O51"/>
      <c r="Q51" s="67"/>
      <c r="R51"/>
      <c r="S51"/>
      <c r="U51"/>
      <c r="V51"/>
      <c r="W51" s="67"/>
      <c r="Y51" s="67"/>
      <c r="Z51" s="68"/>
      <c r="AF51"/>
      <c r="AH51"/>
      <c r="AI51"/>
      <c r="AK51"/>
      <c r="AM51" s="67"/>
      <c r="AP51" s="67"/>
      <c r="AQ51"/>
      <c r="AS51" s="67"/>
      <c r="AT51"/>
      <c r="AU51" s="67"/>
      <c r="AV51" s="67"/>
      <c r="AX51" s="67"/>
      <c r="AY51" s="68"/>
      <c r="AZ51"/>
      <c r="BA51"/>
      <c r="BB51"/>
      <c r="BC51"/>
      <c r="BD51"/>
      <c r="BE51"/>
      <c r="BF51"/>
      <c r="BH51"/>
    </row>
    <row r="52" spans="4:60">
      <c r="D52"/>
      <c r="E52" s="67"/>
      <c r="F52"/>
      <c r="H52" s="67"/>
      <c r="I52"/>
      <c r="N52" s="67"/>
      <c r="O52"/>
      <c r="Q52" s="67"/>
      <c r="R52"/>
      <c r="S52"/>
      <c r="U52"/>
      <c r="V52"/>
      <c r="W52" s="67"/>
      <c r="Y52" s="67"/>
      <c r="Z52" s="68"/>
      <c r="AF52"/>
      <c r="AH52"/>
      <c r="AI52"/>
      <c r="AK52"/>
      <c r="AM52" s="67"/>
      <c r="AP52" s="67"/>
      <c r="AQ52"/>
      <c r="AS52" s="67"/>
      <c r="AT52"/>
      <c r="AU52" s="67"/>
      <c r="AV52" s="67"/>
      <c r="AX52" s="67"/>
      <c r="AY52" s="68"/>
      <c r="AZ52"/>
      <c r="BA52"/>
      <c r="BB52"/>
      <c r="BC52"/>
      <c r="BD52"/>
      <c r="BE52"/>
      <c r="BF52"/>
      <c r="BH52"/>
    </row>
    <row r="53" spans="4:60">
      <c r="D53"/>
      <c r="E53" s="67"/>
      <c r="F53"/>
      <c r="H53" s="67"/>
      <c r="I53"/>
      <c r="N53" s="67"/>
      <c r="O53"/>
      <c r="Q53" s="67"/>
      <c r="R53"/>
      <c r="S53"/>
      <c r="U53"/>
      <c r="V53"/>
      <c r="W53" s="67"/>
      <c r="Y53" s="67"/>
      <c r="Z53" s="68"/>
      <c r="AF53"/>
      <c r="AH53"/>
      <c r="AI53"/>
      <c r="AK53"/>
      <c r="AM53" s="67"/>
      <c r="AP53" s="67"/>
      <c r="AQ53"/>
      <c r="AS53" s="67"/>
      <c r="AT53"/>
      <c r="AU53" s="67"/>
      <c r="AV53" s="67"/>
      <c r="AX53" s="67"/>
      <c r="AY53" s="68"/>
      <c r="AZ53"/>
      <c r="BA53"/>
      <c r="BB53"/>
      <c r="BC53"/>
      <c r="BD53"/>
      <c r="BE53"/>
      <c r="BF53"/>
      <c r="BH53"/>
    </row>
    <row r="54" spans="4:60">
      <c r="D54"/>
      <c r="E54" s="67"/>
      <c r="F54"/>
      <c r="H54" s="67"/>
      <c r="I54"/>
      <c r="N54" s="67"/>
      <c r="O54"/>
      <c r="Q54" s="67"/>
      <c r="R54"/>
      <c r="S54"/>
      <c r="U54"/>
      <c r="V54"/>
      <c r="W54" s="67"/>
      <c r="Y54" s="67"/>
      <c r="Z54" s="68"/>
      <c r="AF54"/>
      <c r="AH54"/>
      <c r="AI54"/>
      <c r="AK54"/>
      <c r="AM54" s="67"/>
      <c r="AP54" s="67"/>
      <c r="AQ54"/>
      <c r="AS54" s="67"/>
      <c r="AT54"/>
      <c r="AU54" s="67"/>
      <c r="AV54" s="67"/>
      <c r="AX54" s="67"/>
      <c r="AY54" s="68"/>
      <c r="AZ54"/>
      <c r="BA54"/>
      <c r="BB54"/>
      <c r="BC54"/>
      <c r="BD54"/>
      <c r="BE54"/>
      <c r="BF54"/>
      <c r="BH54"/>
    </row>
    <row r="55" spans="4:60">
      <c r="D55"/>
      <c r="E55" s="67"/>
      <c r="F55"/>
      <c r="H55" s="67"/>
      <c r="I55"/>
      <c r="N55" s="67"/>
      <c r="O55"/>
      <c r="Q55" s="67"/>
      <c r="R55"/>
      <c r="S55"/>
      <c r="U55"/>
      <c r="V55"/>
      <c r="W55" s="67"/>
      <c r="Y55" s="67"/>
      <c r="Z55" s="68"/>
      <c r="AF55"/>
      <c r="AH55"/>
      <c r="AI55"/>
      <c r="AK55"/>
      <c r="AM55" s="67"/>
      <c r="AP55" s="67"/>
      <c r="AQ55"/>
      <c r="AS55" s="67"/>
      <c r="AT55"/>
      <c r="AU55" s="67"/>
      <c r="AV55" s="67"/>
      <c r="AX55" s="67"/>
      <c r="AY55" s="68"/>
      <c r="AZ55"/>
      <c r="BA55"/>
      <c r="BB55"/>
      <c r="BC55"/>
      <c r="BD55"/>
      <c r="BE55"/>
      <c r="BF55"/>
      <c r="BH55"/>
    </row>
  </sheetData>
  <mergeCells count="49">
    <mergeCell ref="J15:L15"/>
    <mergeCell ref="G12:I12"/>
    <mergeCell ref="J12:L12"/>
    <mergeCell ref="M12:O12"/>
    <mergeCell ref="A16:C16"/>
    <mergeCell ref="A13:C13"/>
    <mergeCell ref="D13:F13"/>
    <mergeCell ref="A14:C14"/>
    <mergeCell ref="A15:C15"/>
    <mergeCell ref="A10:C10"/>
    <mergeCell ref="G4:I4"/>
    <mergeCell ref="J4:L4"/>
    <mergeCell ref="X25:AA25"/>
    <mergeCell ref="A17:C17"/>
    <mergeCell ref="P17:R17"/>
    <mergeCell ref="Y21:Z21"/>
    <mergeCell ref="P10:R10"/>
    <mergeCell ref="S10:U10"/>
    <mergeCell ref="P12:R12"/>
    <mergeCell ref="A12:C12"/>
    <mergeCell ref="D12:F12"/>
    <mergeCell ref="X22:AC22"/>
    <mergeCell ref="Y24:Z24"/>
    <mergeCell ref="M16:O16"/>
    <mergeCell ref="G14:I14"/>
    <mergeCell ref="R1:AB1"/>
    <mergeCell ref="A4:C4"/>
    <mergeCell ref="D4:F4"/>
    <mergeCell ref="A8:C8"/>
    <mergeCell ref="A9:C9"/>
    <mergeCell ref="P9:R9"/>
    <mergeCell ref="P4:R4"/>
    <mergeCell ref="S4:U4"/>
    <mergeCell ref="A5:C5"/>
    <mergeCell ref="A6:C6"/>
    <mergeCell ref="A7:C7"/>
    <mergeCell ref="D5:F5"/>
    <mergeCell ref="M4:O4"/>
    <mergeCell ref="G6:I6"/>
    <mergeCell ref="J7:L7"/>
    <mergeCell ref="M8:O8"/>
    <mergeCell ref="P26:Q26"/>
    <mergeCell ref="AO31:AR33"/>
    <mergeCell ref="K31:N33"/>
    <mergeCell ref="Q31:T33"/>
    <mergeCell ref="W31:Z33"/>
    <mergeCell ref="AC31:AF33"/>
    <mergeCell ref="AI31:AL33"/>
    <mergeCell ref="AH26:AI26"/>
  </mergeCells>
  <phoneticPr fontId="37"/>
  <dataValidations count="1">
    <dataValidation type="list" allowBlank="1" showInputMessage="1" showErrorMessage="1" sqref="E6:E18 N10:N18 T18 K8:K18 H7:H18 H5 N5:N7 Q5:Q8 T5:T9 K5:K6 Q13:Q16 AM11:AM18 AP11 AP18 AD12:AD17 AG11:AG18 AJ11:AJ18" xr:uid="{00000000-0002-0000-0200-000000000000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1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64"/>
  <sheetViews>
    <sheetView showGridLines="0" tabSelected="1" view="pageBreakPreview" zoomScale="90" zoomScaleNormal="100" zoomScaleSheetLayoutView="90" workbookViewId="0">
      <selection activeCell="L30" sqref="L30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4.5" style="1" customWidth="1"/>
    <col min="13" max="15" width="9" style="1" customWidth="1"/>
    <col min="16" max="238" width="9.1640625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.1640625" style="1"/>
    <col min="264" max="264" width="3" style="1" customWidth="1"/>
    <col min="265" max="494" width="9.1640625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.1640625" style="1"/>
    <col min="520" max="520" width="3" style="1" customWidth="1"/>
    <col min="521" max="750" width="9.1640625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.1640625" style="1"/>
    <col min="776" max="776" width="3" style="1" customWidth="1"/>
    <col min="777" max="1006" width="9.1640625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.1640625" style="1"/>
    <col min="1032" max="1032" width="3" style="1" customWidth="1"/>
    <col min="1033" max="1262" width="9.1640625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.1640625" style="1"/>
    <col min="1288" max="1288" width="3" style="1" customWidth="1"/>
    <col min="1289" max="1518" width="9.1640625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.1640625" style="1"/>
    <col min="1544" max="1544" width="3" style="1" customWidth="1"/>
    <col min="1545" max="1774" width="9.1640625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.1640625" style="1"/>
    <col min="1800" max="1800" width="3" style="1" customWidth="1"/>
    <col min="1801" max="2030" width="9.1640625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.1640625" style="1"/>
    <col min="2056" max="2056" width="3" style="1" customWidth="1"/>
    <col min="2057" max="2286" width="9.1640625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.1640625" style="1"/>
    <col min="2312" max="2312" width="3" style="1" customWidth="1"/>
    <col min="2313" max="2542" width="9.1640625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.1640625" style="1"/>
    <col min="2568" max="2568" width="3" style="1" customWidth="1"/>
    <col min="2569" max="2798" width="9.1640625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.1640625" style="1"/>
    <col min="2824" max="2824" width="3" style="1" customWidth="1"/>
    <col min="2825" max="3054" width="9.1640625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.1640625" style="1"/>
    <col min="3080" max="3080" width="3" style="1" customWidth="1"/>
    <col min="3081" max="3310" width="9.1640625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.1640625" style="1"/>
    <col min="3336" max="3336" width="3" style="1" customWidth="1"/>
    <col min="3337" max="3566" width="9.1640625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.1640625" style="1"/>
    <col min="3592" max="3592" width="3" style="1" customWidth="1"/>
    <col min="3593" max="3822" width="9.1640625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.1640625" style="1"/>
    <col min="3848" max="3848" width="3" style="1" customWidth="1"/>
    <col min="3849" max="4078" width="9.1640625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.1640625" style="1"/>
    <col min="4104" max="4104" width="3" style="1" customWidth="1"/>
    <col min="4105" max="4334" width="9.1640625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.1640625" style="1"/>
    <col min="4360" max="4360" width="3" style="1" customWidth="1"/>
    <col min="4361" max="4590" width="9.1640625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.1640625" style="1"/>
    <col min="4616" max="4616" width="3" style="1" customWidth="1"/>
    <col min="4617" max="4846" width="9.1640625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.1640625" style="1"/>
    <col min="4872" max="4872" width="3" style="1" customWidth="1"/>
    <col min="4873" max="5102" width="9.1640625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.1640625" style="1"/>
    <col min="5128" max="5128" width="3" style="1" customWidth="1"/>
    <col min="5129" max="5358" width="9.1640625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.1640625" style="1"/>
    <col min="5384" max="5384" width="3" style="1" customWidth="1"/>
    <col min="5385" max="5614" width="9.1640625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.1640625" style="1"/>
    <col min="5640" max="5640" width="3" style="1" customWidth="1"/>
    <col min="5641" max="5870" width="9.1640625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.1640625" style="1"/>
    <col min="5896" max="5896" width="3" style="1" customWidth="1"/>
    <col min="5897" max="6126" width="9.1640625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.1640625" style="1"/>
    <col min="6152" max="6152" width="3" style="1" customWidth="1"/>
    <col min="6153" max="6382" width="9.1640625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.1640625" style="1"/>
    <col min="6408" max="6408" width="3" style="1" customWidth="1"/>
    <col min="6409" max="6638" width="9.1640625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.1640625" style="1"/>
    <col min="6664" max="6664" width="3" style="1" customWidth="1"/>
    <col min="6665" max="6894" width="9.1640625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.1640625" style="1"/>
    <col min="6920" max="6920" width="3" style="1" customWidth="1"/>
    <col min="6921" max="7150" width="9.1640625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.1640625" style="1"/>
    <col min="7176" max="7176" width="3" style="1" customWidth="1"/>
    <col min="7177" max="7406" width="9.1640625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.1640625" style="1"/>
    <col min="7432" max="7432" width="3" style="1" customWidth="1"/>
    <col min="7433" max="7662" width="9.1640625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.1640625" style="1"/>
    <col min="7688" max="7688" width="3" style="1" customWidth="1"/>
    <col min="7689" max="7918" width="9.1640625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.1640625" style="1"/>
    <col min="7944" max="7944" width="3" style="1" customWidth="1"/>
    <col min="7945" max="8174" width="9.1640625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.1640625" style="1"/>
    <col min="8200" max="8200" width="3" style="1" customWidth="1"/>
    <col min="8201" max="8430" width="9.1640625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.1640625" style="1"/>
    <col min="8456" max="8456" width="3" style="1" customWidth="1"/>
    <col min="8457" max="8686" width="9.1640625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.1640625" style="1"/>
    <col min="8712" max="8712" width="3" style="1" customWidth="1"/>
    <col min="8713" max="8942" width="9.1640625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.1640625" style="1"/>
    <col min="8968" max="8968" width="3" style="1" customWidth="1"/>
    <col min="8969" max="9198" width="9.1640625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.1640625" style="1"/>
    <col min="9224" max="9224" width="3" style="1" customWidth="1"/>
    <col min="9225" max="9454" width="9.1640625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.1640625" style="1"/>
    <col min="9480" max="9480" width="3" style="1" customWidth="1"/>
    <col min="9481" max="9710" width="9.1640625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.1640625" style="1"/>
    <col min="9736" max="9736" width="3" style="1" customWidth="1"/>
    <col min="9737" max="9966" width="9.1640625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.1640625" style="1"/>
    <col min="9992" max="9992" width="3" style="1" customWidth="1"/>
    <col min="9993" max="10222" width="9.1640625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.1640625" style="1"/>
    <col min="10248" max="10248" width="3" style="1" customWidth="1"/>
    <col min="10249" max="10478" width="9.1640625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.1640625" style="1"/>
    <col min="10504" max="10504" width="3" style="1" customWidth="1"/>
    <col min="10505" max="10734" width="9.1640625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.1640625" style="1"/>
    <col min="10760" max="10760" width="3" style="1" customWidth="1"/>
    <col min="10761" max="10990" width="9.1640625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.1640625" style="1"/>
    <col min="11016" max="11016" width="3" style="1" customWidth="1"/>
    <col min="11017" max="11246" width="9.1640625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.1640625" style="1"/>
    <col min="11272" max="11272" width="3" style="1" customWidth="1"/>
    <col min="11273" max="11502" width="9.1640625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.1640625" style="1"/>
    <col min="11528" max="11528" width="3" style="1" customWidth="1"/>
    <col min="11529" max="11758" width="9.1640625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.1640625" style="1"/>
    <col min="11784" max="11784" width="3" style="1" customWidth="1"/>
    <col min="11785" max="12014" width="9.1640625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.1640625" style="1"/>
    <col min="12040" max="12040" width="3" style="1" customWidth="1"/>
    <col min="12041" max="12270" width="9.1640625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.1640625" style="1"/>
    <col min="12296" max="12296" width="3" style="1" customWidth="1"/>
    <col min="12297" max="12526" width="9.1640625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.1640625" style="1"/>
    <col min="12552" max="12552" width="3" style="1" customWidth="1"/>
    <col min="12553" max="12782" width="9.1640625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.1640625" style="1"/>
    <col min="12808" max="12808" width="3" style="1" customWidth="1"/>
    <col min="12809" max="13038" width="9.1640625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.1640625" style="1"/>
    <col min="13064" max="13064" width="3" style="1" customWidth="1"/>
    <col min="13065" max="13294" width="9.1640625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.1640625" style="1"/>
    <col min="13320" max="13320" width="3" style="1" customWidth="1"/>
    <col min="13321" max="13550" width="9.1640625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.1640625" style="1"/>
    <col min="13576" max="13576" width="3" style="1" customWidth="1"/>
    <col min="13577" max="13806" width="9.1640625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.1640625" style="1"/>
    <col min="13832" max="13832" width="3" style="1" customWidth="1"/>
    <col min="13833" max="14062" width="9.1640625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.1640625" style="1"/>
    <col min="14088" max="14088" width="3" style="1" customWidth="1"/>
    <col min="14089" max="14318" width="9.1640625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.1640625" style="1"/>
    <col min="14344" max="14344" width="3" style="1" customWidth="1"/>
    <col min="14345" max="14574" width="9.1640625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.1640625" style="1"/>
    <col min="14600" max="14600" width="3" style="1" customWidth="1"/>
    <col min="14601" max="14830" width="9.1640625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.1640625" style="1"/>
    <col min="14856" max="14856" width="3" style="1" customWidth="1"/>
    <col min="14857" max="15086" width="9.1640625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.1640625" style="1"/>
    <col min="15112" max="15112" width="3" style="1" customWidth="1"/>
    <col min="15113" max="15342" width="9.1640625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.1640625" style="1"/>
    <col min="15368" max="15368" width="3" style="1" customWidth="1"/>
    <col min="15369" max="15598" width="9.1640625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.1640625" style="1"/>
    <col min="15624" max="15624" width="3" style="1" customWidth="1"/>
    <col min="15625" max="15854" width="9.1640625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.1640625" style="1"/>
    <col min="15880" max="15880" width="3" style="1" customWidth="1"/>
    <col min="15881" max="16110" width="9.1640625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.1640625" style="1"/>
    <col min="16136" max="16136" width="3" style="1" customWidth="1"/>
    <col min="16137" max="16384" width="9.1640625" style="1"/>
  </cols>
  <sheetData>
    <row r="1" spans="1:11" ht="27.75" customHeight="1">
      <c r="A1" s="567" t="s">
        <v>101</v>
      </c>
      <c r="B1" s="568"/>
      <c r="C1" s="568"/>
      <c r="D1" s="568"/>
      <c r="E1" s="568"/>
      <c r="F1" s="568"/>
      <c r="G1" s="568"/>
      <c r="H1" s="568"/>
      <c r="I1" s="568"/>
      <c r="J1" s="568"/>
      <c r="K1" s="56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2" t="s">
        <v>90</v>
      </c>
      <c r="B3" s="569" t="s">
        <v>102</v>
      </c>
      <c r="C3" s="569"/>
      <c r="D3" s="569"/>
      <c r="E3" s="7"/>
      <c r="F3" s="8"/>
      <c r="G3" s="8"/>
      <c r="H3" s="8"/>
      <c r="I3" s="8"/>
      <c r="J3" s="52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514" t="s">
        <v>4</v>
      </c>
      <c r="F4" s="514"/>
      <c r="G4" s="514"/>
      <c r="H4" s="514"/>
      <c r="I4" s="514"/>
      <c r="J4" s="53" t="s">
        <v>5</v>
      </c>
    </row>
    <row r="5" spans="1:11" ht="21.75" customHeight="1">
      <c r="A5" s="12">
        <v>45815</v>
      </c>
      <c r="B5" s="13">
        <v>1</v>
      </c>
      <c r="C5" s="14">
        <v>0.5625</v>
      </c>
      <c r="D5" s="15" t="s">
        <v>295</v>
      </c>
      <c r="E5" s="16" t="s">
        <v>288</v>
      </c>
      <c r="F5" s="35"/>
      <c r="G5" s="63" t="s">
        <v>98</v>
      </c>
      <c r="H5" s="64"/>
      <c r="I5" s="54" t="s">
        <v>279</v>
      </c>
      <c r="J5" s="55">
        <v>2</v>
      </c>
    </row>
    <row r="6" spans="1:11" ht="21.75" customHeight="1">
      <c r="A6" s="20" t="str">
        <f>"（"&amp;TEXT(A5,"aaa")&amp;"）"</f>
        <v>（土）</v>
      </c>
      <c r="B6" s="13">
        <v>2</v>
      </c>
      <c r="C6" s="21">
        <v>0.58333333333333337</v>
      </c>
      <c r="D6" s="15" t="s">
        <v>294</v>
      </c>
      <c r="E6" s="22" t="s">
        <v>271</v>
      </c>
      <c r="F6" s="35"/>
      <c r="G6" s="63" t="s">
        <v>98</v>
      </c>
      <c r="H6" s="64"/>
      <c r="I6" s="57" t="s">
        <v>285</v>
      </c>
      <c r="J6" s="55">
        <v>1</v>
      </c>
    </row>
    <row r="7" spans="1:11" ht="21.75" customHeight="1">
      <c r="A7" s="23" t="s">
        <v>104</v>
      </c>
      <c r="B7" s="13">
        <v>3</v>
      </c>
      <c r="C7" s="21">
        <v>0.60416666666666663</v>
      </c>
      <c r="D7" s="15" t="s">
        <v>294</v>
      </c>
      <c r="E7" s="22" t="s">
        <v>289</v>
      </c>
      <c r="F7" s="35"/>
      <c r="G7" s="63" t="s">
        <v>98</v>
      </c>
      <c r="H7" s="64"/>
      <c r="I7" s="57" t="s">
        <v>269</v>
      </c>
      <c r="J7" s="55">
        <v>4</v>
      </c>
    </row>
    <row r="8" spans="1:11" ht="21.75" customHeight="1">
      <c r="A8" s="24" t="s">
        <v>292</v>
      </c>
      <c r="B8" s="13">
        <v>4</v>
      </c>
      <c r="C8" s="21">
        <v>0.625</v>
      </c>
      <c r="D8" s="15" t="s">
        <v>294</v>
      </c>
      <c r="E8" s="22" t="s">
        <v>279</v>
      </c>
      <c r="F8" s="35"/>
      <c r="G8" s="63" t="s">
        <v>98</v>
      </c>
      <c r="H8" s="64"/>
      <c r="I8" s="57" t="s">
        <v>285</v>
      </c>
      <c r="J8" s="55">
        <v>3</v>
      </c>
    </row>
    <row r="9" spans="1:11" ht="21.75" customHeight="1">
      <c r="A9" s="25" t="s">
        <v>21</v>
      </c>
      <c r="B9" s="13">
        <v>5</v>
      </c>
      <c r="C9" s="21">
        <v>0.64583333333333337</v>
      </c>
      <c r="D9" s="15" t="s">
        <v>294</v>
      </c>
      <c r="E9" s="22" t="s">
        <v>288</v>
      </c>
      <c r="F9" s="35"/>
      <c r="G9" s="63" t="s">
        <v>98</v>
      </c>
      <c r="H9" s="64"/>
      <c r="I9" s="57" t="s">
        <v>289</v>
      </c>
      <c r="J9" s="55">
        <v>6</v>
      </c>
    </row>
    <row r="10" spans="1:11" ht="21.75" customHeight="1">
      <c r="A10" s="26" t="s">
        <v>290</v>
      </c>
      <c r="B10" s="27">
        <v>6</v>
      </c>
      <c r="C10" s="21">
        <v>0.66666666666666663</v>
      </c>
      <c r="D10" s="15" t="s">
        <v>294</v>
      </c>
      <c r="E10" s="22" t="s">
        <v>269</v>
      </c>
      <c r="F10" s="35"/>
      <c r="G10" s="63" t="s">
        <v>98</v>
      </c>
      <c r="H10" s="64"/>
      <c r="I10" s="57" t="s">
        <v>271</v>
      </c>
      <c r="J10" s="55">
        <v>5</v>
      </c>
    </row>
    <row r="11" spans="1:11" ht="21.75" customHeight="1">
      <c r="A11" s="12" t="s">
        <v>291</v>
      </c>
      <c r="B11" s="27">
        <v>7</v>
      </c>
      <c r="C11" s="21"/>
      <c r="D11" s="15"/>
      <c r="E11" s="22"/>
      <c r="F11" s="35"/>
      <c r="G11" s="63" t="s">
        <v>98</v>
      </c>
      <c r="H11" s="64"/>
      <c r="I11" s="57"/>
      <c r="J11" s="55"/>
    </row>
    <row r="12" spans="1:11" ht="21.75" customHeight="1">
      <c r="A12" s="12"/>
      <c r="B12" s="27">
        <v>8</v>
      </c>
      <c r="C12" s="21"/>
      <c r="D12" s="15"/>
      <c r="E12" s="22"/>
      <c r="F12" s="35"/>
      <c r="G12" s="63" t="s">
        <v>98</v>
      </c>
      <c r="H12" s="64"/>
      <c r="I12" s="57"/>
      <c r="J12" s="55"/>
    </row>
    <row r="13" spans="1:11" ht="21.75" customHeight="1">
      <c r="A13" s="12"/>
      <c r="B13" s="27">
        <v>9</v>
      </c>
      <c r="C13" s="21"/>
      <c r="D13" s="15"/>
      <c r="E13" s="30"/>
      <c r="F13" s="35"/>
      <c r="G13" s="63" t="s">
        <v>98</v>
      </c>
      <c r="H13" s="64"/>
      <c r="I13" s="57"/>
      <c r="J13" s="55"/>
    </row>
    <row r="14" spans="1:11" ht="21.75" customHeight="1" thickBot="1">
      <c r="A14" s="185"/>
      <c r="B14" s="27">
        <v>10</v>
      </c>
      <c r="C14" s="21"/>
      <c r="D14" s="15"/>
      <c r="E14" s="22"/>
      <c r="F14" s="35"/>
      <c r="G14" s="63" t="s">
        <v>98</v>
      </c>
      <c r="H14" s="64"/>
      <c r="I14" s="57"/>
      <c r="J14" s="55"/>
    </row>
    <row r="15" spans="1:11" ht="21.75" customHeight="1">
      <c r="A15" s="29" t="s">
        <v>105</v>
      </c>
      <c r="B15" s="27">
        <v>11</v>
      </c>
      <c r="C15" s="21"/>
      <c r="D15" s="15"/>
      <c r="E15" s="22"/>
      <c r="F15" s="35"/>
      <c r="G15" s="63" t="s">
        <v>98</v>
      </c>
      <c r="H15" s="64"/>
      <c r="I15" s="57"/>
      <c r="J15" s="55"/>
    </row>
    <row r="16" spans="1:11" ht="21.75" customHeight="1">
      <c r="A16" s="26" t="s">
        <v>269</v>
      </c>
      <c r="B16" s="27">
        <v>12</v>
      </c>
      <c r="C16" s="21"/>
      <c r="D16" s="33"/>
      <c r="E16" s="22"/>
      <c r="F16" s="35"/>
      <c r="G16" s="63" t="s">
        <v>98</v>
      </c>
      <c r="H16" s="64"/>
      <c r="I16" s="30"/>
      <c r="J16" s="55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5"/>
    </row>
    <row r="18" spans="1:10" ht="21" customHeight="1" thickBot="1">
      <c r="A18" s="570"/>
      <c r="B18" s="570"/>
      <c r="C18" s="570"/>
      <c r="D18" s="570"/>
      <c r="E18" s="570"/>
      <c r="F18" s="570"/>
      <c r="G18" s="570"/>
      <c r="H18" s="570"/>
      <c r="I18" s="570"/>
      <c r="J18" s="570"/>
    </row>
    <row r="19" spans="1:10" ht="21.75" customHeight="1">
      <c r="A19" s="9" t="s">
        <v>103</v>
      </c>
      <c r="B19" s="10" t="s">
        <v>1</v>
      </c>
      <c r="C19" s="11" t="s">
        <v>2</v>
      </c>
      <c r="D19" s="11" t="s">
        <v>3</v>
      </c>
      <c r="E19" s="514" t="s">
        <v>4</v>
      </c>
      <c r="F19" s="514"/>
      <c r="G19" s="514"/>
      <c r="H19" s="514"/>
      <c r="I19" s="514"/>
      <c r="J19" s="53" t="s">
        <v>5</v>
      </c>
    </row>
    <row r="20" spans="1:10" ht="21.75" customHeight="1">
      <c r="A20" s="12">
        <v>45815</v>
      </c>
      <c r="B20" s="13">
        <v>1</v>
      </c>
      <c r="C20" s="14">
        <v>0.58333333333333337</v>
      </c>
      <c r="D20" s="15" t="s">
        <v>297</v>
      </c>
      <c r="E20" s="16" t="s">
        <v>298</v>
      </c>
      <c r="F20" s="35"/>
      <c r="G20" s="63" t="s">
        <v>98</v>
      </c>
      <c r="H20" s="64"/>
      <c r="I20" s="54" t="s">
        <v>270</v>
      </c>
      <c r="J20" s="55">
        <v>2</v>
      </c>
    </row>
    <row r="21" spans="1:10" ht="21.75" customHeight="1">
      <c r="A21" s="20" t="str">
        <f>"（"&amp;TEXT(A20,"aaa")&amp;"）"</f>
        <v>（土）</v>
      </c>
      <c r="B21" s="13">
        <v>2</v>
      </c>
      <c r="C21" s="21">
        <v>0.60416666666666663</v>
      </c>
      <c r="D21" s="15" t="s">
        <v>296</v>
      </c>
      <c r="E21" s="22" t="s">
        <v>281</v>
      </c>
      <c r="F21" s="35"/>
      <c r="G21" s="63" t="s">
        <v>98</v>
      </c>
      <c r="H21" s="64"/>
      <c r="I21" s="57" t="s">
        <v>299</v>
      </c>
      <c r="J21" s="55">
        <v>1</v>
      </c>
    </row>
    <row r="22" spans="1:10" ht="21.75" customHeight="1">
      <c r="A22" s="23" t="s">
        <v>104</v>
      </c>
      <c r="B22" s="13">
        <v>3</v>
      </c>
      <c r="C22" s="21">
        <v>0.625</v>
      </c>
      <c r="D22" s="15" t="s">
        <v>296</v>
      </c>
      <c r="E22" s="22" t="s">
        <v>270</v>
      </c>
      <c r="F22" s="35"/>
      <c r="G22" s="63" t="s">
        <v>98</v>
      </c>
      <c r="H22" s="64"/>
      <c r="I22" s="57" t="s">
        <v>300</v>
      </c>
      <c r="J22" s="55">
        <v>5</v>
      </c>
    </row>
    <row r="23" spans="1:10" ht="21.75" customHeight="1">
      <c r="A23" s="24" t="s">
        <v>293</v>
      </c>
      <c r="B23" s="13">
        <v>4</v>
      </c>
      <c r="C23" s="21">
        <v>0.64583333333333337</v>
      </c>
      <c r="D23" s="15" t="s">
        <v>296</v>
      </c>
      <c r="E23" s="22" t="s">
        <v>298</v>
      </c>
      <c r="F23" s="35"/>
      <c r="G23" s="63" t="s">
        <v>98</v>
      </c>
      <c r="H23" s="64"/>
      <c r="I23" s="57" t="s">
        <v>299</v>
      </c>
      <c r="J23" s="55">
        <v>4</v>
      </c>
    </row>
    <row r="24" spans="1:10" ht="21.75" customHeight="1">
      <c r="A24" s="25" t="s">
        <v>21</v>
      </c>
      <c r="B24" s="13">
        <v>5</v>
      </c>
      <c r="C24" s="21">
        <v>0.66666666666666663</v>
      </c>
      <c r="D24" s="15" t="s">
        <v>296</v>
      </c>
      <c r="E24" s="22" t="s">
        <v>281</v>
      </c>
      <c r="F24" s="35"/>
      <c r="G24" s="63" t="s">
        <v>98</v>
      </c>
      <c r="H24" s="64"/>
      <c r="I24" s="57" t="s">
        <v>300</v>
      </c>
      <c r="J24" s="55">
        <v>3</v>
      </c>
    </row>
    <row r="25" spans="1:10" ht="21.75" customHeight="1">
      <c r="A25" s="26" t="s">
        <v>301</v>
      </c>
      <c r="B25" s="27">
        <v>6</v>
      </c>
      <c r="C25" s="21"/>
      <c r="D25" s="15"/>
      <c r="E25" s="22"/>
      <c r="F25" s="35"/>
      <c r="G25" s="63" t="s">
        <v>98</v>
      </c>
      <c r="H25" s="64"/>
      <c r="I25" s="57"/>
      <c r="J25" s="55"/>
    </row>
    <row r="26" spans="1:10" ht="21.75" customHeight="1">
      <c r="A26" s="12" t="s">
        <v>302</v>
      </c>
      <c r="B26" s="27">
        <v>7</v>
      </c>
      <c r="C26" s="21"/>
      <c r="D26" s="15"/>
      <c r="E26" s="22"/>
      <c r="F26" s="35"/>
      <c r="G26" s="63" t="s">
        <v>98</v>
      </c>
      <c r="H26" s="64"/>
      <c r="I26" s="57"/>
      <c r="J26" s="55"/>
    </row>
    <row r="27" spans="1:10" ht="21.75" customHeight="1">
      <c r="A27" s="12"/>
      <c r="B27" s="27">
        <v>8</v>
      </c>
      <c r="C27" s="21"/>
      <c r="D27" s="15"/>
      <c r="E27" s="22"/>
      <c r="F27" s="35"/>
      <c r="G27" s="63" t="s">
        <v>98</v>
      </c>
      <c r="H27" s="64"/>
      <c r="I27" s="57"/>
      <c r="J27" s="55"/>
    </row>
    <row r="28" spans="1:10" ht="21.75" customHeight="1">
      <c r="A28" s="12"/>
      <c r="B28" s="27">
        <v>9</v>
      </c>
      <c r="C28" s="21"/>
      <c r="D28" s="15"/>
      <c r="E28" s="30"/>
      <c r="F28" s="35"/>
      <c r="G28" s="63" t="s">
        <v>98</v>
      </c>
      <c r="H28" s="64"/>
      <c r="I28" s="57"/>
      <c r="J28" s="55"/>
    </row>
    <row r="29" spans="1:10" ht="21.75" customHeight="1" thickBot="1">
      <c r="A29" s="185"/>
      <c r="B29" s="27">
        <v>10</v>
      </c>
      <c r="C29" s="21"/>
      <c r="D29" s="15"/>
      <c r="E29" s="22"/>
      <c r="F29" s="35"/>
      <c r="G29" s="63" t="s">
        <v>98</v>
      </c>
      <c r="H29" s="64"/>
      <c r="I29" s="57"/>
      <c r="J29" s="55"/>
    </row>
    <row r="30" spans="1:10" ht="21.75" customHeight="1">
      <c r="A30" s="29" t="s">
        <v>105</v>
      </c>
      <c r="B30" s="27">
        <v>11</v>
      </c>
      <c r="C30" s="21"/>
      <c r="D30" s="15"/>
      <c r="E30" s="22"/>
      <c r="F30" s="35"/>
      <c r="G30" s="63" t="s">
        <v>98</v>
      </c>
      <c r="H30" s="64"/>
      <c r="I30" s="57"/>
      <c r="J30" s="55"/>
    </row>
    <row r="31" spans="1:10" ht="21.75" customHeight="1">
      <c r="A31" s="26" t="s">
        <v>269</v>
      </c>
      <c r="B31" s="27">
        <v>12</v>
      </c>
      <c r="C31" s="21"/>
      <c r="D31" s="33"/>
      <c r="E31" s="22"/>
      <c r="F31" s="35"/>
      <c r="G31" s="63" t="s">
        <v>98</v>
      </c>
      <c r="H31" s="64"/>
      <c r="I31" s="30"/>
      <c r="J31" s="55"/>
    </row>
    <row r="32" spans="1:10" ht="21.75" customHeight="1">
      <c r="A32" s="31"/>
      <c r="B32" s="27">
        <v>13</v>
      </c>
      <c r="C32" s="21"/>
      <c r="D32" s="33"/>
      <c r="E32" s="22"/>
      <c r="F32" s="35"/>
      <c r="G32" s="63" t="s">
        <v>98</v>
      </c>
      <c r="H32" s="64"/>
      <c r="I32" s="30"/>
      <c r="J32" s="55"/>
    </row>
    <row r="33" spans="1:10" ht="21" customHeight="1">
      <c r="A33" s="31"/>
      <c r="B33" s="27">
        <v>14</v>
      </c>
      <c r="C33" s="21"/>
      <c r="D33" s="33"/>
      <c r="E33" s="22"/>
      <c r="F33" s="35"/>
      <c r="G33" s="63" t="s">
        <v>98</v>
      </c>
      <c r="H33" s="64"/>
      <c r="I33" s="30"/>
      <c r="J33" s="55"/>
    </row>
    <row r="34" spans="1:10" ht="21" customHeight="1">
      <c r="A34" s="31"/>
      <c r="B34" s="27">
        <v>15</v>
      </c>
      <c r="C34" s="21"/>
      <c r="D34" s="33"/>
      <c r="E34" s="22"/>
      <c r="F34" s="35"/>
      <c r="G34" s="63" t="s">
        <v>98</v>
      </c>
      <c r="H34" s="64"/>
      <c r="I34" s="30"/>
      <c r="J34" s="55"/>
    </row>
    <row r="35" spans="1:10" ht="21" customHeight="1" thickBot="1">
      <c r="A35" s="32"/>
      <c r="B35" s="38"/>
      <c r="C35" s="39"/>
      <c r="D35" s="338"/>
      <c r="E35" s="34"/>
      <c r="F35" s="51"/>
      <c r="G35" s="51"/>
      <c r="H35" s="51"/>
      <c r="I35" s="60"/>
      <c r="J35" s="61"/>
    </row>
    <row r="36" spans="1:10" ht="21.75" customHeight="1" thickBot="1">
      <c r="A36" s="32"/>
      <c r="B36" s="27"/>
      <c r="C36" s="21"/>
      <c r="D36" s="33"/>
      <c r="E36" s="34"/>
      <c r="F36" s="35"/>
      <c r="G36" s="35"/>
      <c r="H36" s="35"/>
      <c r="I36" s="30"/>
      <c r="J36" s="55"/>
    </row>
    <row r="37" spans="1:10" ht="21.75" customHeight="1">
      <c r="A37" s="9" t="s">
        <v>103</v>
      </c>
      <c r="B37" s="10" t="s">
        <v>1</v>
      </c>
      <c r="C37" s="11" t="s">
        <v>2</v>
      </c>
      <c r="D37" s="11" t="s">
        <v>3</v>
      </c>
      <c r="E37" s="514" t="s">
        <v>4</v>
      </c>
      <c r="F37" s="514"/>
      <c r="G37" s="514"/>
      <c r="H37" s="514"/>
      <c r="I37" s="514"/>
      <c r="J37" s="53" t="s">
        <v>5</v>
      </c>
    </row>
    <row r="38" spans="1:10" ht="21.75" customHeight="1">
      <c r="A38" s="12"/>
      <c r="B38" s="13">
        <v>1</v>
      </c>
      <c r="C38" s="14"/>
      <c r="D38" s="15"/>
      <c r="E38" s="16"/>
      <c r="F38" s="35"/>
      <c r="G38" s="63" t="s">
        <v>98</v>
      </c>
      <c r="H38" s="64"/>
      <c r="I38" s="54"/>
      <c r="J38" s="55">
        <v>2</v>
      </c>
    </row>
    <row r="39" spans="1:10" ht="21.75" customHeight="1">
      <c r="A39" s="20" t="str">
        <f>"（"&amp;TEXT(A38,"aaa")&amp;"）"</f>
        <v>（土）</v>
      </c>
      <c r="B39" s="13">
        <v>2</v>
      </c>
      <c r="C39" s="21"/>
      <c r="D39" s="15"/>
      <c r="E39" s="22"/>
      <c r="F39" s="35"/>
      <c r="G39" s="63" t="s">
        <v>98</v>
      </c>
      <c r="H39" s="64"/>
      <c r="I39" s="57"/>
      <c r="J39" s="55">
        <v>1</v>
      </c>
    </row>
    <row r="40" spans="1:10" ht="21.75" customHeight="1">
      <c r="A40" s="23" t="s">
        <v>104</v>
      </c>
      <c r="B40" s="13">
        <v>3</v>
      </c>
      <c r="C40" s="21"/>
      <c r="D40" s="15"/>
      <c r="E40" s="22"/>
      <c r="F40" s="35"/>
      <c r="G40" s="63" t="s">
        <v>98</v>
      </c>
      <c r="H40" s="64"/>
      <c r="I40" s="57"/>
      <c r="J40" s="55">
        <v>4</v>
      </c>
    </row>
    <row r="41" spans="1:10" ht="21.75" customHeight="1">
      <c r="A41" s="24"/>
      <c r="B41" s="13">
        <v>4</v>
      </c>
      <c r="C41" s="21"/>
      <c r="D41" s="15"/>
      <c r="E41" s="22"/>
      <c r="F41" s="35"/>
      <c r="G41" s="63" t="s">
        <v>98</v>
      </c>
      <c r="H41" s="64"/>
      <c r="I41" s="57"/>
      <c r="J41" s="55">
        <v>3</v>
      </c>
    </row>
    <row r="42" spans="1:10" ht="21.75" customHeight="1">
      <c r="A42" s="25" t="s">
        <v>21</v>
      </c>
      <c r="B42" s="13">
        <v>5</v>
      </c>
      <c r="C42" s="21"/>
      <c r="D42" s="15"/>
      <c r="E42" s="22"/>
      <c r="F42" s="35"/>
      <c r="G42" s="63" t="s">
        <v>98</v>
      </c>
      <c r="H42" s="64"/>
      <c r="I42" s="57"/>
      <c r="J42" s="55">
        <v>6</v>
      </c>
    </row>
    <row r="43" spans="1:10" ht="21.75" customHeight="1">
      <c r="A43" s="26"/>
      <c r="B43" s="27">
        <v>6</v>
      </c>
      <c r="C43" s="21"/>
      <c r="D43" s="15"/>
      <c r="E43" s="22"/>
      <c r="F43" s="35"/>
      <c r="G43" s="63" t="s">
        <v>98</v>
      </c>
      <c r="H43" s="64"/>
      <c r="I43" s="57"/>
      <c r="J43" s="55">
        <v>5</v>
      </c>
    </row>
    <row r="44" spans="1:10" ht="21.75" customHeight="1">
      <c r="A44" s="12"/>
      <c r="B44" s="27">
        <v>7</v>
      </c>
      <c r="C44" s="21"/>
      <c r="D44" s="15"/>
      <c r="E44" s="22"/>
      <c r="F44" s="35"/>
      <c r="G44" s="63" t="s">
        <v>98</v>
      </c>
      <c r="H44" s="64"/>
      <c r="I44" s="57"/>
      <c r="J44" s="55">
        <v>8</v>
      </c>
    </row>
    <row r="45" spans="1:10" ht="21.75" customHeight="1">
      <c r="A45" s="12"/>
      <c r="B45" s="27">
        <v>8</v>
      </c>
      <c r="C45" s="21"/>
      <c r="D45" s="15"/>
      <c r="E45" s="22"/>
      <c r="F45" s="35"/>
      <c r="G45" s="63" t="s">
        <v>98</v>
      </c>
      <c r="H45" s="64"/>
      <c r="I45" s="57"/>
      <c r="J45" s="55">
        <v>7</v>
      </c>
    </row>
    <row r="46" spans="1:10" ht="21.75" customHeight="1">
      <c r="A46" s="12"/>
      <c r="B46" s="27">
        <v>9</v>
      </c>
      <c r="C46" s="21"/>
      <c r="D46" s="15"/>
      <c r="E46" s="30"/>
      <c r="F46" s="35"/>
      <c r="G46" s="63" t="s">
        <v>98</v>
      </c>
      <c r="H46" s="64"/>
      <c r="I46" s="57"/>
      <c r="J46" s="55">
        <v>10</v>
      </c>
    </row>
    <row r="47" spans="1:10" ht="21.75" customHeight="1" thickBot="1">
      <c r="A47" s="185"/>
      <c r="B47" s="27">
        <v>10</v>
      </c>
      <c r="C47" s="21"/>
      <c r="D47" s="15"/>
      <c r="E47" s="22"/>
      <c r="F47" s="35"/>
      <c r="G47" s="63" t="s">
        <v>98</v>
      </c>
      <c r="H47" s="64"/>
      <c r="I47" s="57"/>
      <c r="J47" s="55">
        <v>9</v>
      </c>
    </row>
    <row r="48" spans="1:10" ht="21.75" customHeight="1">
      <c r="A48" s="29" t="s">
        <v>105</v>
      </c>
      <c r="B48" s="27">
        <v>11</v>
      </c>
      <c r="C48" s="21"/>
      <c r="D48" s="15"/>
      <c r="E48" s="22"/>
      <c r="F48" s="35"/>
      <c r="G48" s="63" t="s">
        <v>98</v>
      </c>
      <c r="H48" s="64"/>
      <c r="I48" s="57"/>
      <c r="J48" s="55"/>
    </row>
    <row r="49" spans="1:10" ht="21.75" customHeight="1">
      <c r="A49" s="26"/>
      <c r="B49" s="27">
        <v>12</v>
      </c>
      <c r="C49" s="21"/>
      <c r="D49" s="33"/>
      <c r="E49" s="22"/>
      <c r="F49" s="35"/>
      <c r="G49" s="63" t="s">
        <v>98</v>
      </c>
      <c r="H49" s="64"/>
      <c r="I49" s="30"/>
      <c r="J49" s="55"/>
    </row>
    <row r="50" spans="1:10" ht="21.75" customHeight="1">
      <c r="A50" s="31"/>
      <c r="B50" s="27">
        <v>13</v>
      </c>
      <c r="C50" s="21"/>
      <c r="D50" s="33"/>
      <c r="E50" s="22"/>
      <c r="F50" s="35"/>
      <c r="G50" s="63" t="s">
        <v>98</v>
      </c>
      <c r="H50" s="64"/>
      <c r="I50" s="30"/>
      <c r="J50" s="55"/>
    </row>
    <row r="51" spans="1:10" ht="21" customHeight="1">
      <c r="A51" s="31"/>
      <c r="B51" s="27">
        <v>14</v>
      </c>
      <c r="C51" s="21"/>
      <c r="D51" s="33"/>
      <c r="E51" s="22"/>
      <c r="F51" s="35"/>
      <c r="G51" s="63" t="s">
        <v>98</v>
      </c>
      <c r="H51" s="64"/>
      <c r="I51" s="30"/>
      <c r="J51" s="55"/>
    </row>
    <row r="52" spans="1:10" ht="21" customHeight="1">
      <c r="A52" s="31"/>
      <c r="B52" s="27">
        <v>15</v>
      </c>
      <c r="C52" s="21"/>
      <c r="D52" s="33"/>
      <c r="E52" s="22"/>
      <c r="F52" s="35"/>
      <c r="G52" s="63" t="s">
        <v>98</v>
      </c>
      <c r="H52" s="64"/>
      <c r="I52" s="30"/>
      <c r="J52" s="55"/>
    </row>
    <row r="53" spans="1:10" ht="21" customHeight="1" thickBot="1">
      <c r="A53" s="32"/>
      <c r="B53" s="38"/>
      <c r="C53" s="39"/>
      <c r="D53" s="338"/>
      <c r="E53" s="34"/>
      <c r="F53" s="51"/>
      <c r="G53" s="51"/>
      <c r="H53" s="51"/>
      <c r="I53" s="60"/>
      <c r="J53" s="61"/>
    </row>
    <row r="54" spans="1:10" ht="21.75" customHeight="1">
      <c r="A54" s="333"/>
      <c r="B54" s="241"/>
      <c r="C54" s="242"/>
      <c r="D54" s="241"/>
      <c r="E54" s="334"/>
      <c r="F54" s="197"/>
      <c r="G54" s="184"/>
      <c r="H54" s="184"/>
      <c r="I54" s="335"/>
      <c r="J54" s="285"/>
    </row>
    <row r="55" spans="1:10" ht="21.75" customHeight="1">
      <c r="A55" s="333"/>
      <c r="B55" s="241"/>
      <c r="C55" s="242"/>
      <c r="D55" s="241"/>
      <c r="E55" s="334"/>
      <c r="F55" s="197"/>
      <c r="G55" s="184"/>
      <c r="H55" s="184"/>
      <c r="I55" s="335"/>
      <c r="J55" s="285"/>
    </row>
    <row r="56" spans="1:10" ht="21.75" customHeight="1">
      <c r="A56" s="333"/>
      <c r="B56" s="241"/>
      <c r="C56" s="242"/>
      <c r="D56" s="241"/>
      <c r="E56" s="334"/>
      <c r="F56" s="197"/>
      <c r="G56" s="184"/>
      <c r="H56" s="184"/>
      <c r="I56" s="335"/>
      <c r="J56" s="285"/>
    </row>
    <row r="57" spans="1:10" ht="18" customHeight="1">
      <c r="A57" s="25" t="s">
        <v>21</v>
      </c>
      <c r="B57" s="13">
        <v>5</v>
      </c>
      <c r="C57" s="21"/>
      <c r="D57" s="49"/>
      <c r="E57" s="22"/>
      <c r="F57" s="17"/>
      <c r="G57" s="18" t="s">
        <v>98</v>
      </c>
      <c r="H57" s="19"/>
      <c r="I57" s="57"/>
      <c r="J57" s="55">
        <v>6</v>
      </c>
    </row>
    <row r="58" spans="1:10" ht="18" customHeight="1">
      <c r="A58" s="26"/>
      <c r="B58" s="27">
        <v>6</v>
      </c>
      <c r="C58" s="21"/>
      <c r="D58" s="47"/>
      <c r="E58" s="22"/>
      <c r="F58" s="17"/>
      <c r="G58" s="18" t="s">
        <v>98</v>
      </c>
      <c r="H58" s="19"/>
      <c r="I58" s="57"/>
      <c r="J58" s="55">
        <v>5</v>
      </c>
    </row>
    <row r="59" spans="1:10" ht="18" customHeight="1">
      <c r="A59" s="12"/>
      <c r="B59" s="27">
        <v>7</v>
      </c>
      <c r="C59" s="50"/>
      <c r="D59" s="47"/>
      <c r="E59" s="22"/>
      <c r="F59" s="17"/>
      <c r="G59" s="18" t="s">
        <v>98</v>
      </c>
      <c r="H59" s="19"/>
      <c r="I59" s="57"/>
      <c r="J59" s="55">
        <v>8</v>
      </c>
    </row>
    <row r="60" spans="1:10" ht="18" customHeight="1">
      <c r="A60" s="28"/>
      <c r="B60" s="27">
        <v>8</v>
      </c>
      <c r="C60" s="21"/>
      <c r="D60" s="47"/>
      <c r="E60" s="22"/>
      <c r="F60" s="17"/>
      <c r="G60" s="18" t="s">
        <v>98</v>
      </c>
      <c r="H60" s="19"/>
      <c r="I60" s="57"/>
      <c r="J60" s="55">
        <v>7</v>
      </c>
    </row>
    <row r="61" spans="1:10" ht="18" customHeight="1">
      <c r="A61" s="29" t="s">
        <v>105</v>
      </c>
      <c r="B61" s="27">
        <v>9</v>
      </c>
      <c r="C61" s="21"/>
      <c r="D61" s="47"/>
      <c r="E61" s="30"/>
      <c r="F61" s="17"/>
      <c r="G61" s="18" t="s">
        <v>98</v>
      </c>
      <c r="H61" s="19"/>
      <c r="I61" s="57"/>
      <c r="J61" s="55">
        <v>10</v>
      </c>
    </row>
    <row r="62" spans="1:10" ht="18" customHeight="1">
      <c r="A62" s="26"/>
      <c r="B62" s="27">
        <v>10</v>
      </c>
      <c r="C62" s="21"/>
      <c r="D62" s="47"/>
      <c r="E62" s="22"/>
      <c r="F62" s="17"/>
      <c r="G62" s="18" t="s">
        <v>98</v>
      </c>
      <c r="H62" s="19"/>
      <c r="I62" s="57"/>
      <c r="J62" s="55">
        <v>9</v>
      </c>
    </row>
    <row r="63" spans="1:10" ht="18" customHeight="1">
      <c r="A63" s="36"/>
      <c r="B63" s="27">
        <v>11</v>
      </c>
      <c r="C63" s="21"/>
      <c r="D63" s="47"/>
      <c r="E63" s="22"/>
      <c r="F63" s="17"/>
      <c r="G63" s="18" t="s">
        <v>98</v>
      </c>
      <c r="H63" s="19"/>
      <c r="I63" s="57"/>
      <c r="J63" s="55"/>
    </row>
    <row r="64" spans="1:10" ht="18" customHeight="1">
      <c r="A64" s="37"/>
      <c r="B64" s="38"/>
      <c r="C64" s="39"/>
      <c r="D64" s="40"/>
      <c r="E64" s="34"/>
      <c r="F64" s="51"/>
      <c r="G64" s="51"/>
      <c r="H64" s="51"/>
      <c r="I64" s="60"/>
      <c r="J64" s="61"/>
    </row>
  </sheetData>
  <mergeCells count="6">
    <mergeCell ref="E37:I37"/>
    <mergeCell ref="A1:J1"/>
    <mergeCell ref="B3:D3"/>
    <mergeCell ref="E4:I4"/>
    <mergeCell ref="A18:J18"/>
    <mergeCell ref="E19:I19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BN48"/>
  <sheetViews>
    <sheetView showGridLines="0" view="pageBreakPreview" zoomScale="85" zoomScaleNormal="85" zoomScaleSheetLayoutView="85" workbookViewId="0">
      <selection activeCell="D5" sqref="D5:AD13"/>
    </sheetView>
  </sheetViews>
  <sheetFormatPr baseColWidth="10" defaultColWidth="3.6640625" defaultRowHeight="17"/>
  <cols>
    <col min="1" max="3" width="3.33203125" customWidth="1"/>
    <col min="4" max="4" width="3.1640625" style="67" customWidth="1"/>
    <col min="5" max="5" width="3.1640625" customWidth="1"/>
    <col min="6" max="7" width="3.1640625" style="67" customWidth="1"/>
    <col min="8" max="8" width="3.1640625" customWidth="1"/>
    <col min="9" max="13" width="3.1640625" style="67" customWidth="1"/>
    <col min="14" max="14" width="3.1640625" customWidth="1"/>
    <col min="15" max="16" width="3.1640625" style="67" customWidth="1"/>
    <col min="17" max="17" width="3.1640625" customWidth="1"/>
    <col min="18" max="19" width="3.1640625" style="67" customWidth="1"/>
    <col min="20" max="20" width="3.1640625" customWidth="1"/>
    <col min="21" max="21" width="3.1640625" style="67" customWidth="1"/>
    <col min="22" max="22" width="3.1640625" style="68" customWidth="1"/>
    <col min="23" max="31" width="3.1640625" customWidth="1"/>
    <col min="32" max="34" width="3.33203125" customWidth="1"/>
    <col min="35" max="37" width="3.1640625" customWidth="1"/>
    <col min="38" max="38" width="3.1640625" style="67" customWidth="1"/>
    <col min="39" max="39" width="3.1640625" customWidth="1"/>
    <col min="40" max="44" width="3.1640625" style="67" customWidth="1"/>
    <col min="45" max="45" width="3.1640625" customWidth="1"/>
    <col min="46" max="47" width="3.1640625" style="67" customWidth="1"/>
    <col min="48" max="48" width="3.1640625" customWidth="1"/>
    <col min="49" max="50" width="3.1640625" style="67" customWidth="1"/>
    <col min="51" max="51" width="3.1640625" customWidth="1"/>
    <col min="52" max="52" width="3.1640625" style="67" customWidth="1"/>
    <col min="53" max="53" width="3.1640625" style="68" customWidth="1"/>
    <col min="54" max="54" width="3.1640625" customWidth="1"/>
    <col min="55" max="56" width="2.6640625" customWidth="1"/>
    <col min="57" max="57" width="3.1640625" customWidth="1"/>
    <col min="58" max="58" width="6.83203125" customWidth="1"/>
    <col min="59" max="60" width="3.6640625" customWidth="1"/>
    <col min="61" max="61" width="12.1640625" customWidth="1"/>
    <col min="62" max="62" width="30.1640625" customWidth="1"/>
    <col min="64" max="64" width="3.83203125" customWidth="1"/>
    <col min="66" max="66" width="13.5" customWidth="1"/>
  </cols>
  <sheetData>
    <row r="1" spans="1:66" ht="27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91"/>
      <c r="Q1" s="91"/>
      <c r="R1" s="536" t="s">
        <v>107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91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71"/>
      <c r="BD1" s="71"/>
      <c r="BE1" s="71"/>
      <c r="BF1" s="71"/>
      <c r="BG1" s="71"/>
      <c r="BH1" s="71"/>
      <c r="BI1" s="71"/>
      <c r="BJ1" s="71"/>
    </row>
    <row r="2" spans="1:66" ht="12" customHeight="1">
      <c r="A2" s="70"/>
      <c r="B2" s="71"/>
      <c r="C2" s="71"/>
      <c r="D2" s="72"/>
      <c r="E2" s="71"/>
      <c r="F2" s="72"/>
      <c r="G2" s="72"/>
      <c r="H2" s="71"/>
      <c r="I2" s="72"/>
      <c r="J2" s="72"/>
      <c r="K2" s="72"/>
      <c r="L2" s="72"/>
      <c r="M2" s="72"/>
      <c r="N2" s="71"/>
      <c r="O2" s="72"/>
      <c r="P2" s="72"/>
      <c r="Q2" s="71"/>
      <c r="R2" s="72"/>
      <c r="S2" s="72"/>
      <c r="T2" s="71"/>
      <c r="U2" s="72"/>
      <c r="V2" s="116"/>
      <c r="AM2" s="71"/>
      <c r="AN2" s="72"/>
      <c r="AO2" s="72"/>
      <c r="AP2" s="72"/>
      <c r="AQ2" s="72"/>
      <c r="AR2" s="72"/>
      <c r="AS2" s="71"/>
      <c r="AT2" s="72"/>
      <c r="AU2" s="72"/>
      <c r="AV2" s="71"/>
      <c r="AW2" s="72"/>
      <c r="AX2" s="72"/>
      <c r="AY2" s="71"/>
      <c r="AZ2" s="72"/>
      <c r="BA2" s="116"/>
      <c r="BB2" s="71"/>
    </row>
    <row r="3" spans="1:66" ht="36" customHeight="1" thickBot="1">
      <c r="A3" s="73" t="s">
        <v>90</v>
      </c>
      <c r="B3" s="73"/>
      <c r="C3" s="73"/>
      <c r="D3" s="74"/>
      <c r="E3" s="75"/>
      <c r="F3" s="155"/>
      <c r="G3" s="74"/>
      <c r="H3" s="75"/>
      <c r="I3" s="155"/>
      <c r="J3" s="155"/>
      <c r="K3" s="155"/>
      <c r="L3" s="155"/>
      <c r="M3" s="155"/>
      <c r="N3" s="73"/>
      <c r="O3" s="155"/>
      <c r="P3" s="155"/>
      <c r="Q3" s="73"/>
      <c r="R3" s="155"/>
      <c r="S3" s="74"/>
      <c r="T3" s="117"/>
      <c r="U3" s="74"/>
      <c r="V3" s="118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73"/>
      <c r="AJ3" s="73"/>
      <c r="AK3" s="73"/>
      <c r="AL3" s="74"/>
      <c r="AM3" s="75"/>
      <c r="AN3" s="155"/>
      <c r="AO3" s="155"/>
      <c r="AP3" s="155"/>
      <c r="AQ3" s="155"/>
      <c r="AR3" s="155"/>
      <c r="AS3" s="73"/>
      <c r="AT3" s="155"/>
      <c r="AU3" s="155"/>
      <c r="AV3" s="73"/>
      <c r="AW3" s="155"/>
      <c r="AX3" s="155"/>
      <c r="AY3" s="73"/>
      <c r="AZ3" s="76"/>
      <c r="BA3" s="118"/>
      <c r="BB3" s="117"/>
      <c r="BC3" s="117"/>
      <c r="BD3" s="117"/>
      <c r="BE3" s="117"/>
      <c r="BF3" s="117"/>
      <c r="BG3" s="117"/>
      <c r="BH3" s="117"/>
      <c r="BI3" s="117"/>
      <c r="BJ3" s="117"/>
    </row>
    <row r="4" spans="1:66" ht="36" customHeight="1" thickBot="1">
      <c r="A4" s="537"/>
      <c r="B4" s="538"/>
      <c r="C4" s="539"/>
      <c r="D4" s="540" t="str">
        <f>A5</f>
        <v>永山</v>
      </c>
      <c r="E4" s="541"/>
      <c r="F4" s="541"/>
      <c r="G4" s="541" t="str">
        <f>A6</f>
        <v>SEISEKI</v>
      </c>
      <c r="H4" s="541"/>
      <c r="I4" s="541"/>
      <c r="J4" s="541" t="str">
        <f>A7</f>
        <v>落合</v>
      </c>
      <c r="K4" s="541"/>
      <c r="L4" s="541"/>
      <c r="M4" s="541" t="str">
        <f>A8</f>
        <v>17多摩</v>
      </c>
      <c r="N4" s="541"/>
      <c r="O4" s="541"/>
      <c r="P4" s="541" t="str">
        <f>A9</f>
        <v>多摩</v>
      </c>
      <c r="Q4" s="541"/>
      <c r="R4" s="541"/>
      <c r="S4" s="541" t="str">
        <f>A10</f>
        <v>鶴牧</v>
      </c>
      <c r="T4" s="541"/>
      <c r="U4" s="541"/>
      <c r="V4" s="541" t="str">
        <f>A11</f>
        <v>TKスペラーレ</v>
      </c>
      <c r="W4" s="541"/>
      <c r="X4" s="541"/>
      <c r="Y4" s="541" t="str">
        <f>A12</f>
        <v>東寺方</v>
      </c>
      <c r="Z4" s="541"/>
      <c r="AA4" s="541"/>
      <c r="AB4" s="541" t="str">
        <f>A13</f>
        <v>聖ヶ丘</v>
      </c>
      <c r="AC4" s="541"/>
      <c r="AD4" s="547"/>
      <c r="AE4" s="192" t="s">
        <v>92</v>
      </c>
      <c r="AF4" s="156" t="s">
        <v>93</v>
      </c>
      <c r="AG4" s="156" t="s">
        <v>94</v>
      </c>
      <c r="AH4" s="157" t="s">
        <v>95</v>
      </c>
      <c r="AI4" s="158" t="s">
        <v>96</v>
      </c>
      <c r="BF4" s="177"/>
      <c r="BG4" s="177"/>
      <c r="BH4" s="177"/>
      <c r="BI4" s="178"/>
      <c r="BJ4" s="179"/>
      <c r="BK4" s="179"/>
      <c r="BL4" s="179"/>
      <c r="BM4" s="181"/>
      <c r="BN4" s="179"/>
    </row>
    <row r="5" spans="1:66" ht="36" customHeight="1">
      <c r="A5" s="542" t="s">
        <v>146</v>
      </c>
      <c r="B5" s="543"/>
      <c r="C5" s="544"/>
      <c r="D5" s="442"/>
      <c r="E5" s="443"/>
      <c r="F5" s="443"/>
      <c r="G5" s="444">
        <v>0</v>
      </c>
      <c r="H5" s="443" t="s">
        <v>253</v>
      </c>
      <c r="I5" s="445">
        <v>10</v>
      </c>
      <c r="J5" s="443">
        <v>1</v>
      </c>
      <c r="K5" s="443" t="s">
        <v>253</v>
      </c>
      <c r="L5" s="443">
        <v>8</v>
      </c>
      <c r="M5" s="444">
        <v>0</v>
      </c>
      <c r="N5" s="443" t="s">
        <v>253</v>
      </c>
      <c r="O5" s="445">
        <v>5</v>
      </c>
      <c r="P5" s="443">
        <v>0</v>
      </c>
      <c r="Q5" s="443" t="s">
        <v>253</v>
      </c>
      <c r="R5" s="445">
        <v>7</v>
      </c>
      <c r="S5" s="443"/>
      <c r="T5" s="443"/>
      <c r="U5" s="446"/>
      <c r="V5" s="444"/>
      <c r="W5" s="443"/>
      <c r="X5" s="445"/>
      <c r="Y5" s="447"/>
      <c r="Z5" s="443"/>
      <c r="AA5" s="466"/>
      <c r="AB5" s="447"/>
      <c r="AC5" s="443"/>
      <c r="AD5" s="479"/>
      <c r="AE5" s="361">
        <f>COUNTIF(D5:AA5,"〇")*3+COUNTIF(D5:AD5,"△")</f>
        <v>0</v>
      </c>
      <c r="AF5" s="160">
        <f>D5+G5+J5+M5+P5+S5+V5+Y5+AB5</f>
        <v>1</v>
      </c>
      <c r="AG5" s="161">
        <f>F5+I5+L5+O5+R5+U5+X5+AA5+AD5</f>
        <v>30</v>
      </c>
      <c r="AH5" s="476">
        <f>AF5-AG5</f>
        <v>-29</v>
      </c>
      <c r="AI5" s="163"/>
      <c r="BF5" s="177"/>
      <c r="BG5" s="177"/>
      <c r="BH5" s="177"/>
      <c r="BI5" s="177"/>
      <c r="BJ5" s="180"/>
      <c r="BK5" s="219"/>
      <c r="BL5" s="220"/>
      <c r="BM5" s="181"/>
      <c r="BN5" s="180"/>
    </row>
    <row r="6" spans="1:66" ht="36" customHeight="1">
      <c r="A6" s="542" t="s">
        <v>147</v>
      </c>
      <c r="B6" s="543"/>
      <c r="C6" s="544"/>
      <c r="D6" s="449">
        <v>10</v>
      </c>
      <c r="E6" s="441" t="s">
        <v>254</v>
      </c>
      <c r="F6" s="450">
        <v>0</v>
      </c>
      <c r="G6" s="451"/>
      <c r="H6" s="450"/>
      <c r="I6" s="452"/>
      <c r="J6" s="450">
        <v>3</v>
      </c>
      <c r="K6" s="441" t="s">
        <v>254</v>
      </c>
      <c r="L6" s="450">
        <v>1</v>
      </c>
      <c r="M6" s="451">
        <v>2</v>
      </c>
      <c r="N6" s="441" t="s">
        <v>254</v>
      </c>
      <c r="O6" s="452">
        <v>0</v>
      </c>
      <c r="P6" s="450"/>
      <c r="Q6" s="441"/>
      <c r="R6" s="452"/>
      <c r="S6" s="450"/>
      <c r="T6" s="441"/>
      <c r="U6" s="453"/>
      <c r="V6" s="451"/>
      <c r="W6" s="441"/>
      <c r="X6" s="452"/>
      <c r="Y6" s="454"/>
      <c r="Z6" s="441"/>
      <c r="AA6" s="468"/>
      <c r="AB6" s="454">
        <v>0</v>
      </c>
      <c r="AC6" s="441" t="s">
        <v>253</v>
      </c>
      <c r="AD6" s="480">
        <v>1</v>
      </c>
      <c r="AE6" s="362">
        <f t="shared" ref="AE6:AE13" si="0">COUNTIF(D6:AA6,"〇")*3+COUNTIF(D6:AD6,"△")</f>
        <v>9</v>
      </c>
      <c r="AF6" s="165">
        <f t="shared" ref="AF6:AF13" si="1">D6+G6+J6+M6+P6+S6+V6+Y6+AB6</f>
        <v>15</v>
      </c>
      <c r="AG6" s="166">
        <f t="shared" ref="AG6:AG13" si="2">F6+I6+L6+O6+R6+U6+X6+AA6+AD6</f>
        <v>2</v>
      </c>
      <c r="AH6" s="477">
        <f t="shared" ref="AH6:AH13" si="3">AF6-AG6</f>
        <v>13</v>
      </c>
      <c r="AI6" s="168"/>
      <c r="BF6" s="177"/>
      <c r="BG6" s="177"/>
      <c r="BH6" s="177"/>
      <c r="BI6" s="177"/>
      <c r="BJ6" s="177"/>
      <c r="BK6" s="177"/>
      <c r="BL6" s="183"/>
      <c r="BN6" s="177"/>
    </row>
    <row r="7" spans="1:66" ht="36" customHeight="1">
      <c r="A7" s="542" t="s">
        <v>148</v>
      </c>
      <c r="B7" s="543"/>
      <c r="C7" s="544"/>
      <c r="D7" s="449">
        <v>8</v>
      </c>
      <c r="E7" s="441" t="s">
        <v>254</v>
      </c>
      <c r="F7" s="450">
        <v>1</v>
      </c>
      <c r="G7" s="451">
        <v>1</v>
      </c>
      <c r="H7" s="441" t="s">
        <v>253</v>
      </c>
      <c r="I7" s="452">
        <v>3</v>
      </c>
      <c r="J7" s="450"/>
      <c r="K7" s="450"/>
      <c r="L7" s="450"/>
      <c r="M7" s="451">
        <v>1</v>
      </c>
      <c r="N7" s="441" t="s">
        <v>254</v>
      </c>
      <c r="O7" s="452">
        <v>0</v>
      </c>
      <c r="P7" s="450">
        <v>1</v>
      </c>
      <c r="Q7" s="441" t="s">
        <v>255</v>
      </c>
      <c r="R7" s="452">
        <v>1</v>
      </c>
      <c r="S7" s="450"/>
      <c r="T7" s="441"/>
      <c r="U7" s="453"/>
      <c r="V7" s="451"/>
      <c r="W7" s="441"/>
      <c r="X7" s="452"/>
      <c r="Y7" s="454"/>
      <c r="Z7" s="441"/>
      <c r="AA7" s="468"/>
      <c r="AB7" s="454"/>
      <c r="AC7" s="441"/>
      <c r="AD7" s="480"/>
      <c r="AE7" s="362">
        <f t="shared" si="0"/>
        <v>7</v>
      </c>
      <c r="AF7" s="165">
        <f t="shared" si="1"/>
        <v>11</v>
      </c>
      <c r="AG7" s="166">
        <f t="shared" si="2"/>
        <v>5</v>
      </c>
      <c r="AH7" s="477">
        <f t="shared" si="3"/>
        <v>6</v>
      </c>
      <c r="AI7" s="168"/>
      <c r="BF7" s="177"/>
      <c r="BG7" s="177"/>
      <c r="BH7" s="177"/>
      <c r="BI7" s="177"/>
      <c r="BJ7" s="177"/>
      <c r="BK7" s="177"/>
      <c r="BL7" s="183"/>
      <c r="BN7" s="177"/>
    </row>
    <row r="8" spans="1:66" ht="36" customHeight="1">
      <c r="A8" s="542" t="s">
        <v>149</v>
      </c>
      <c r="B8" s="543"/>
      <c r="C8" s="544"/>
      <c r="D8" s="449">
        <v>5</v>
      </c>
      <c r="E8" s="441" t="s">
        <v>254</v>
      </c>
      <c r="F8" s="450">
        <v>0</v>
      </c>
      <c r="G8" s="451">
        <v>0</v>
      </c>
      <c r="H8" s="441" t="s">
        <v>253</v>
      </c>
      <c r="I8" s="452">
        <v>2</v>
      </c>
      <c r="J8" s="450">
        <v>0</v>
      </c>
      <c r="K8" s="441" t="s">
        <v>253</v>
      </c>
      <c r="L8" s="450">
        <v>1</v>
      </c>
      <c r="M8" s="451"/>
      <c r="N8" s="450"/>
      <c r="O8" s="452"/>
      <c r="P8" s="450"/>
      <c r="Q8" s="441"/>
      <c r="R8" s="452"/>
      <c r="S8" s="450">
        <v>1</v>
      </c>
      <c r="T8" s="441" t="s">
        <v>254</v>
      </c>
      <c r="U8" s="453">
        <v>0</v>
      </c>
      <c r="V8" s="451"/>
      <c r="W8" s="441"/>
      <c r="X8" s="452"/>
      <c r="Y8" s="454"/>
      <c r="Z8" s="441"/>
      <c r="AA8" s="468"/>
      <c r="AB8" s="454"/>
      <c r="AC8" s="441"/>
      <c r="AD8" s="480"/>
      <c r="AE8" s="362">
        <f t="shared" si="0"/>
        <v>6</v>
      </c>
      <c r="AF8" s="165">
        <f t="shared" si="1"/>
        <v>6</v>
      </c>
      <c r="AG8" s="166">
        <f t="shared" si="2"/>
        <v>3</v>
      </c>
      <c r="AH8" s="477">
        <f t="shared" si="3"/>
        <v>3</v>
      </c>
      <c r="AI8" s="168"/>
      <c r="AL8"/>
      <c r="AN8"/>
      <c r="AO8"/>
      <c r="AP8"/>
      <c r="BF8" s="177"/>
      <c r="BG8" s="177"/>
      <c r="BH8" s="177"/>
      <c r="BI8" s="177"/>
      <c r="BJ8" s="177"/>
      <c r="BK8" s="177"/>
      <c r="BL8" s="183"/>
      <c r="BN8" s="177"/>
    </row>
    <row r="9" spans="1:66" ht="36" customHeight="1">
      <c r="A9" s="542" t="s">
        <v>150</v>
      </c>
      <c r="B9" s="543"/>
      <c r="C9" s="544"/>
      <c r="D9" s="449">
        <v>7</v>
      </c>
      <c r="E9" s="441" t="s">
        <v>254</v>
      </c>
      <c r="F9" s="450">
        <v>0</v>
      </c>
      <c r="G9" s="451"/>
      <c r="H9" s="441"/>
      <c r="I9" s="452"/>
      <c r="J9" s="450">
        <v>1</v>
      </c>
      <c r="K9" s="441" t="s">
        <v>255</v>
      </c>
      <c r="L9" s="450">
        <v>1</v>
      </c>
      <c r="M9" s="451"/>
      <c r="N9" s="441"/>
      <c r="O9" s="452"/>
      <c r="P9" s="450"/>
      <c r="Q9" s="450"/>
      <c r="R9" s="452"/>
      <c r="S9" s="451"/>
      <c r="T9" s="441"/>
      <c r="U9" s="452"/>
      <c r="V9" s="451">
        <v>0</v>
      </c>
      <c r="W9" s="441" t="s">
        <v>253</v>
      </c>
      <c r="X9" s="452">
        <v>5</v>
      </c>
      <c r="Y9" s="451">
        <v>2</v>
      </c>
      <c r="Z9" s="441" t="s">
        <v>254</v>
      </c>
      <c r="AA9" s="450">
        <v>1</v>
      </c>
      <c r="AB9" s="451"/>
      <c r="AC9" s="441"/>
      <c r="AD9" s="481"/>
      <c r="AE9" s="362">
        <f t="shared" si="0"/>
        <v>7</v>
      </c>
      <c r="AF9" s="165">
        <f t="shared" si="1"/>
        <v>10</v>
      </c>
      <c r="AG9" s="166">
        <f t="shared" si="2"/>
        <v>7</v>
      </c>
      <c r="AH9" s="477">
        <f t="shared" si="3"/>
        <v>3</v>
      </c>
      <c r="AI9" s="168"/>
      <c r="BF9" s="177"/>
      <c r="BG9" s="177"/>
      <c r="BH9" s="177"/>
      <c r="BI9" s="177"/>
      <c r="BJ9" s="177"/>
      <c r="BK9" s="177"/>
      <c r="BL9" s="183"/>
      <c r="BN9" s="177"/>
    </row>
    <row r="10" spans="1:66" ht="36" customHeight="1">
      <c r="A10" s="542" t="s">
        <v>151</v>
      </c>
      <c r="B10" s="543"/>
      <c r="C10" s="544"/>
      <c r="D10" s="449"/>
      <c r="E10" s="441"/>
      <c r="F10" s="450"/>
      <c r="G10" s="451"/>
      <c r="H10" s="441"/>
      <c r="I10" s="452"/>
      <c r="J10" s="450"/>
      <c r="K10" s="441"/>
      <c r="L10" s="450"/>
      <c r="M10" s="451">
        <v>0</v>
      </c>
      <c r="N10" s="441" t="s">
        <v>253</v>
      </c>
      <c r="O10" s="452">
        <v>1</v>
      </c>
      <c r="P10" s="450"/>
      <c r="Q10" s="441"/>
      <c r="R10" s="452"/>
      <c r="S10" s="573"/>
      <c r="T10" s="574"/>
      <c r="U10" s="575"/>
      <c r="V10" s="457">
        <v>0</v>
      </c>
      <c r="W10" s="441" t="s">
        <v>253</v>
      </c>
      <c r="X10" s="458">
        <v>5</v>
      </c>
      <c r="Y10" s="457">
        <v>2</v>
      </c>
      <c r="Z10" s="441" t="s">
        <v>254</v>
      </c>
      <c r="AA10" s="441">
        <v>0</v>
      </c>
      <c r="AB10" s="457">
        <v>6</v>
      </c>
      <c r="AC10" s="441" t="s">
        <v>254</v>
      </c>
      <c r="AD10" s="482">
        <v>1</v>
      </c>
      <c r="AE10" s="362">
        <f t="shared" si="0"/>
        <v>3</v>
      </c>
      <c r="AF10" s="165">
        <f t="shared" si="1"/>
        <v>8</v>
      </c>
      <c r="AG10" s="166">
        <f t="shared" si="2"/>
        <v>7</v>
      </c>
      <c r="AH10" s="477">
        <f t="shared" si="3"/>
        <v>1</v>
      </c>
      <c r="AI10" s="168"/>
      <c r="AJ10" s="149"/>
      <c r="AK10" s="154"/>
      <c r="AL10" s="149"/>
      <c r="AM10" s="149"/>
      <c r="AN10" s="149"/>
      <c r="AO10" s="149"/>
      <c r="AP10" s="149"/>
      <c r="BF10" s="177"/>
      <c r="BG10" s="177"/>
      <c r="BH10" s="177"/>
      <c r="BI10" s="177"/>
      <c r="BJ10" s="177"/>
      <c r="BK10" s="177"/>
      <c r="BL10" s="183"/>
      <c r="BN10" s="177"/>
    </row>
    <row r="11" spans="1:66" ht="36" customHeight="1">
      <c r="A11" s="542" t="s">
        <v>154</v>
      </c>
      <c r="B11" s="543"/>
      <c r="C11" s="544"/>
      <c r="D11" s="449"/>
      <c r="E11" s="441"/>
      <c r="F11" s="450"/>
      <c r="G11" s="451"/>
      <c r="H11" s="441"/>
      <c r="I11" s="452"/>
      <c r="J11" s="450"/>
      <c r="K11" s="441"/>
      <c r="L11" s="450"/>
      <c r="M11" s="451"/>
      <c r="N11" s="441"/>
      <c r="O11" s="452"/>
      <c r="P11" s="450">
        <v>5</v>
      </c>
      <c r="Q11" s="441" t="s">
        <v>254</v>
      </c>
      <c r="R11" s="452">
        <v>0</v>
      </c>
      <c r="S11" s="451">
        <v>5</v>
      </c>
      <c r="T11" s="441" t="s">
        <v>254</v>
      </c>
      <c r="U11" s="450">
        <v>0</v>
      </c>
      <c r="V11" s="579"/>
      <c r="W11" s="580"/>
      <c r="X11" s="581"/>
      <c r="Y11" s="451">
        <v>9</v>
      </c>
      <c r="Z11" s="441" t="s">
        <v>254</v>
      </c>
      <c r="AA11" s="450">
        <v>0</v>
      </c>
      <c r="AB11" s="451">
        <v>0</v>
      </c>
      <c r="AC11" s="441" t="s">
        <v>253</v>
      </c>
      <c r="AD11" s="481">
        <v>3</v>
      </c>
      <c r="AE11" s="362">
        <f t="shared" si="0"/>
        <v>9</v>
      </c>
      <c r="AF11" s="165">
        <f t="shared" si="1"/>
        <v>19</v>
      </c>
      <c r="AG11" s="166">
        <f t="shared" si="2"/>
        <v>3</v>
      </c>
      <c r="AH11" s="477">
        <f t="shared" si="3"/>
        <v>16</v>
      </c>
      <c r="AI11" s="196"/>
      <c r="AK11" s="67"/>
      <c r="AM11" s="67"/>
      <c r="AP11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5"/>
      <c r="BB11" s="296"/>
      <c r="BC11" s="297"/>
      <c r="BD11" s="297"/>
      <c r="BE11" s="298"/>
      <c r="BF11" s="177"/>
      <c r="BG11" s="177"/>
      <c r="BH11" s="177"/>
      <c r="BI11" s="177"/>
      <c r="BJ11" s="177"/>
      <c r="BK11" s="177"/>
      <c r="BL11" s="183"/>
      <c r="BN11" s="177"/>
    </row>
    <row r="12" spans="1:66" ht="36" customHeight="1">
      <c r="A12" s="542" t="s">
        <v>152</v>
      </c>
      <c r="B12" s="543"/>
      <c r="C12" s="544"/>
      <c r="D12" s="483"/>
      <c r="E12" s="441"/>
      <c r="F12" s="441"/>
      <c r="G12" s="457"/>
      <c r="H12" s="441"/>
      <c r="I12" s="458"/>
      <c r="J12" s="441"/>
      <c r="K12" s="441"/>
      <c r="L12" s="441"/>
      <c r="M12" s="457"/>
      <c r="N12" s="441"/>
      <c r="O12" s="458"/>
      <c r="P12" s="441">
        <v>1</v>
      </c>
      <c r="Q12" s="441" t="s">
        <v>253</v>
      </c>
      <c r="R12" s="458">
        <v>2</v>
      </c>
      <c r="S12" s="457">
        <v>0</v>
      </c>
      <c r="T12" s="441" t="s">
        <v>253</v>
      </c>
      <c r="U12" s="441">
        <v>2</v>
      </c>
      <c r="V12" s="457">
        <v>0</v>
      </c>
      <c r="W12" s="441" t="s">
        <v>253</v>
      </c>
      <c r="X12" s="458">
        <v>9</v>
      </c>
      <c r="Y12" s="573"/>
      <c r="Z12" s="574"/>
      <c r="AA12" s="574"/>
      <c r="AB12" s="457">
        <v>0</v>
      </c>
      <c r="AC12" s="441" t="s">
        <v>253</v>
      </c>
      <c r="AD12" s="482">
        <v>6</v>
      </c>
      <c r="AE12" s="362">
        <f t="shared" si="0"/>
        <v>0</v>
      </c>
      <c r="AF12" s="165">
        <f t="shared" si="1"/>
        <v>1</v>
      </c>
      <c r="AG12" s="166">
        <f t="shared" si="2"/>
        <v>19</v>
      </c>
      <c r="AH12" s="477">
        <f t="shared" si="3"/>
        <v>-18</v>
      </c>
      <c r="AI12" s="303"/>
      <c r="AK12" s="67"/>
      <c r="AM12" s="67"/>
      <c r="AP12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5"/>
      <c r="BB12" s="296"/>
      <c r="BC12" s="297"/>
      <c r="BD12" s="297"/>
      <c r="BE12" s="298"/>
      <c r="BF12" s="177"/>
      <c r="BG12" s="177"/>
      <c r="BH12" s="177"/>
      <c r="BI12" s="177"/>
      <c r="BJ12" s="177"/>
      <c r="BK12" s="177"/>
      <c r="BL12" s="183"/>
      <c r="BN12" s="177"/>
    </row>
    <row r="13" spans="1:66" ht="36" customHeight="1" thickBot="1">
      <c r="A13" s="555" t="s">
        <v>153</v>
      </c>
      <c r="B13" s="556"/>
      <c r="C13" s="557"/>
      <c r="D13" s="475"/>
      <c r="E13" s="464"/>
      <c r="F13" s="464"/>
      <c r="G13" s="463">
        <v>1</v>
      </c>
      <c r="H13" s="464" t="s">
        <v>254</v>
      </c>
      <c r="I13" s="465">
        <v>0</v>
      </c>
      <c r="J13" s="464"/>
      <c r="K13" s="464"/>
      <c r="L13" s="464"/>
      <c r="M13" s="463"/>
      <c r="N13" s="464"/>
      <c r="O13" s="465"/>
      <c r="P13" s="464"/>
      <c r="Q13" s="464"/>
      <c r="R13" s="465"/>
      <c r="S13" s="463">
        <v>1</v>
      </c>
      <c r="T13" s="464" t="s">
        <v>253</v>
      </c>
      <c r="U13" s="464">
        <v>6</v>
      </c>
      <c r="V13" s="463">
        <v>3</v>
      </c>
      <c r="W13" s="464" t="s">
        <v>254</v>
      </c>
      <c r="X13" s="465">
        <v>0</v>
      </c>
      <c r="Y13" s="463">
        <v>6</v>
      </c>
      <c r="Z13" s="464" t="s">
        <v>254</v>
      </c>
      <c r="AA13" s="465">
        <v>0</v>
      </c>
      <c r="AB13" s="463"/>
      <c r="AC13" s="464"/>
      <c r="AD13" s="484"/>
      <c r="AE13" s="363">
        <f t="shared" si="0"/>
        <v>9</v>
      </c>
      <c r="AF13" s="170">
        <f t="shared" si="1"/>
        <v>11</v>
      </c>
      <c r="AG13" s="171">
        <f t="shared" si="2"/>
        <v>6</v>
      </c>
      <c r="AH13" s="478">
        <f t="shared" si="3"/>
        <v>5</v>
      </c>
      <c r="AI13" s="173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5"/>
      <c r="BB13" s="296"/>
      <c r="BC13" s="297"/>
      <c r="BD13" s="297"/>
      <c r="BE13" s="298"/>
      <c r="BF13" s="177"/>
      <c r="BG13" s="177"/>
      <c r="BH13" s="177"/>
      <c r="BI13" s="177"/>
      <c r="BJ13" s="177"/>
      <c r="BK13" s="177"/>
      <c r="BL13" s="183"/>
      <c r="BN13" s="177"/>
    </row>
    <row r="14" spans="1:66" ht="36" customHeight="1">
      <c r="A14" s="578"/>
      <c r="B14" s="578"/>
      <c r="C14" s="578"/>
      <c r="D14" s="360"/>
      <c r="E14" s="294"/>
      <c r="F14" s="360"/>
      <c r="G14" s="572"/>
      <c r="H14" s="572"/>
      <c r="I14" s="572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5"/>
      <c r="W14" s="296"/>
      <c r="X14" s="297"/>
      <c r="Y14" s="297"/>
      <c r="Z14" s="298"/>
      <c r="AA14" s="117"/>
      <c r="AB14" s="117"/>
      <c r="AC14" s="117"/>
      <c r="AD14" s="117"/>
      <c r="AE14" s="117"/>
      <c r="AF14" s="485"/>
      <c r="AG14" s="485"/>
      <c r="AH14" s="211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5"/>
      <c r="BB14" s="296"/>
      <c r="BC14" s="297"/>
      <c r="BD14" s="297"/>
      <c r="BE14" s="298"/>
      <c r="BF14" s="177"/>
      <c r="BG14" s="177"/>
      <c r="BH14" s="177"/>
      <c r="BI14" s="177"/>
      <c r="BJ14" s="177"/>
      <c r="BK14" s="177"/>
      <c r="BL14" s="183"/>
      <c r="BN14" s="177"/>
    </row>
    <row r="15" spans="1:66" ht="36" customHeight="1">
      <c r="A15" s="578"/>
      <c r="B15" s="578"/>
      <c r="C15" s="578"/>
      <c r="D15" s="360"/>
      <c r="E15" s="294"/>
      <c r="F15" s="360"/>
      <c r="G15" s="360"/>
      <c r="H15" s="294"/>
      <c r="I15" s="360"/>
      <c r="J15" s="572"/>
      <c r="K15" s="572"/>
      <c r="L15" s="572"/>
      <c r="M15" s="294"/>
      <c r="N15" s="294"/>
      <c r="O15" s="294"/>
      <c r="P15" s="294"/>
      <c r="Q15" s="294"/>
      <c r="R15" s="294"/>
      <c r="S15" s="294"/>
      <c r="T15" s="294"/>
      <c r="U15" s="294"/>
      <c r="V15" s="295"/>
      <c r="W15" s="296"/>
      <c r="X15" s="297"/>
      <c r="Y15" s="297"/>
      <c r="Z15" s="298"/>
      <c r="AA15" s="117"/>
      <c r="AB15" s="117"/>
      <c r="AC15" s="117"/>
      <c r="AD15" s="117"/>
      <c r="AE15" s="117"/>
      <c r="AF15" s="211"/>
      <c r="AG15" s="211"/>
      <c r="AH15" s="211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5"/>
      <c r="BB15" s="296"/>
      <c r="BC15" s="297"/>
      <c r="BD15" s="297"/>
      <c r="BE15" s="298"/>
      <c r="BF15" s="177"/>
      <c r="BG15" s="177"/>
      <c r="BH15" s="177"/>
      <c r="BI15" s="177"/>
      <c r="BJ15" s="177"/>
      <c r="BK15" s="177"/>
      <c r="BL15" s="183"/>
      <c r="BN15" s="177"/>
    </row>
    <row r="16" spans="1:66" ht="36" customHeight="1">
      <c r="A16" s="578"/>
      <c r="B16" s="578"/>
      <c r="C16" s="578"/>
      <c r="D16" s="294"/>
      <c r="E16" s="294"/>
      <c r="F16" s="294"/>
      <c r="G16" s="294"/>
      <c r="H16" s="294"/>
      <c r="I16" s="294"/>
      <c r="J16" s="294"/>
      <c r="K16" s="294"/>
      <c r="L16" s="294"/>
      <c r="M16" s="572"/>
      <c r="N16" s="572"/>
      <c r="O16" s="572"/>
      <c r="P16" s="294"/>
      <c r="Q16" s="294"/>
      <c r="R16" s="294"/>
      <c r="S16" s="294"/>
      <c r="T16" s="294"/>
      <c r="U16" s="294"/>
      <c r="V16" s="295"/>
      <c r="W16" s="296"/>
      <c r="X16" s="297"/>
      <c r="Y16" s="297"/>
      <c r="Z16" s="298"/>
      <c r="AA16" s="117"/>
      <c r="AB16" s="117"/>
      <c r="AC16" s="117"/>
      <c r="AD16" s="117"/>
      <c r="AE16" s="117"/>
      <c r="AF16" s="211"/>
      <c r="AG16" s="211"/>
      <c r="AH16" s="211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5"/>
      <c r="BB16" s="296"/>
      <c r="BC16" s="297"/>
      <c r="BD16" s="297"/>
      <c r="BE16" s="298"/>
      <c r="BF16" s="177"/>
      <c r="BG16" s="177"/>
      <c r="BH16" s="177"/>
      <c r="BI16" s="177"/>
      <c r="BJ16" s="177"/>
      <c r="BK16" s="177"/>
      <c r="BL16" s="183"/>
      <c r="BN16" s="177"/>
    </row>
    <row r="17" spans="1:66" ht="36" customHeight="1">
      <c r="A17" s="578"/>
      <c r="B17" s="578"/>
      <c r="C17" s="578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572"/>
      <c r="Q17" s="572"/>
      <c r="R17" s="572"/>
      <c r="S17" s="294"/>
      <c r="T17" s="294"/>
      <c r="U17" s="294"/>
      <c r="V17" s="295"/>
      <c r="W17" s="296"/>
      <c r="X17" s="297"/>
      <c r="Y17" s="297"/>
      <c r="Z17" s="298"/>
      <c r="AA17" s="117"/>
      <c r="AB17" s="117"/>
      <c r="AC17" s="117"/>
      <c r="AD17" s="117"/>
      <c r="AE17" s="117"/>
      <c r="AF17" s="211"/>
      <c r="AG17" s="211"/>
      <c r="AH17" s="211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5"/>
      <c r="BB17" s="296"/>
      <c r="BC17" s="297"/>
      <c r="BD17" s="297"/>
      <c r="BE17" s="298"/>
      <c r="BF17" s="177"/>
      <c r="BG17" s="177"/>
      <c r="BH17" s="177"/>
      <c r="BI17" s="177"/>
      <c r="BJ17" s="177"/>
      <c r="BK17" s="177"/>
      <c r="BL17" s="183"/>
      <c r="BN17" s="177"/>
    </row>
    <row r="18" spans="1:66" ht="36" customHeight="1">
      <c r="A18" s="578"/>
      <c r="B18" s="578"/>
      <c r="C18" s="578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572"/>
      <c r="Q18" s="572"/>
      <c r="R18" s="572"/>
      <c r="S18" s="572"/>
      <c r="T18" s="572"/>
      <c r="U18" s="572"/>
      <c r="V18" s="295"/>
      <c r="W18" s="296"/>
      <c r="X18" s="297"/>
      <c r="Y18" s="297"/>
      <c r="Z18" s="298"/>
      <c r="AA18" s="117"/>
      <c r="AB18" s="117"/>
      <c r="AC18" s="117"/>
      <c r="AD18" s="117"/>
      <c r="AE18" s="117"/>
      <c r="AF18" s="211"/>
      <c r="AG18" s="211"/>
      <c r="AH18" s="211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5"/>
      <c r="BB18" s="296"/>
      <c r="BC18" s="297"/>
      <c r="BD18" s="297"/>
      <c r="BE18" s="298"/>
      <c r="BF18" s="177"/>
      <c r="BG18" s="177"/>
      <c r="BH18" s="177"/>
      <c r="BI18" s="177"/>
      <c r="BJ18" s="177"/>
      <c r="BK18" s="177"/>
      <c r="BL18" s="183"/>
      <c r="BN18" s="177"/>
    </row>
    <row r="19" spans="1:66" ht="36" customHeight="1">
      <c r="A19" s="211"/>
      <c r="B19" s="211"/>
      <c r="C19" s="211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5"/>
      <c r="W19" s="296"/>
      <c r="X19" s="297"/>
      <c r="Y19" s="297"/>
      <c r="Z19" s="298"/>
      <c r="AA19" s="117"/>
      <c r="AB19" s="117"/>
      <c r="AC19" s="117"/>
      <c r="AD19" s="117"/>
      <c r="AE19" s="117"/>
      <c r="AF19" s="211"/>
      <c r="AG19" s="211"/>
      <c r="AH19" s="211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5"/>
      <c r="BB19" s="296"/>
      <c r="BC19" s="297"/>
      <c r="BD19" s="297"/>
      <c r="BE19" s="298"/>
      <c r="BF19" s="177"/>
      <c r="BG19" s="177"/>
      <c r="BH19" s="177"/>
      <c r="BI19" s="177"/>
      <c r="BJ19" s="177"/>
      <c r="BK19" s="177"/>
      <c r="BL19" s="183"/>
      <c r="BN19" s="177"/>
    </row>
    <row r="20" spans="1:66" ht="36" customHeight="1">
      <c r="A20" s="82"/>
      <c r="B20" s="82"/>
      <c r="C20" s="82"/>
      <c r="D20" s="83"/>
      <c r="E20" s="84"/>
      <c r="F20" s="83"/>
      <c r="G20" s="83"/>
      <c r="H20" s="84"/>
      <c r="I20" s="83"/>
      <c r="J20" s="83"/>
      <c r="K20" s="83"/>
      <c r="L20" s="83"/>
      <c r="M20" s="83"/>
      <c r="N20" s="84"/>
      <c r="O20" s="83"/>
      <c r="P20" s="83"/>
      <c r="Q20" s="84"/>
      <c r="R20" s="83"/>
      <c r="S20" s="119"/>
      <c r="T20" s="120"/>
      <c r="U20" s="119"/>
      <c r="V20" s="121"/>
      <c r="W20" s="122"/>
      <c r="X20" s="123"/>
      <c r="Y20" s="123"/>
      <c r="Z20" s="138"/>
      <c r="AA20" s="139"/>
      <c r="AB20" s="139"/>
      <c r="AC20" s="139"/>
      <c r="AD20" s="139"/>
      <c r="AE20" s="139"/>
      <c r="AF20" s="576"/>
      <c r="AG20" s="576"/>
      <c r="AH20" s="576"/>
      <c r="AI20" s="577"/>
      <c r="AJ20" s="577"/>
      <c r="AK20" s="577"/>
      <c r="AL20" s="140"/>
      <c r="AM20" s="140"/>
      <c r="AN20" s="140"/>
      <c r="AO20" s="577"/>
      <c r="AP20" s="577"/>
      <c r="AQ20" s="577"/>
      <c r="AR20" s="577"/>
      <c r="AS20" s="577"/>
      <c r="AT20" s="577"/>
      <c r="AU20" s="577"/>
      <c r="AV20" s="577"/>
      <c r="AW20" s="577"/>
      <c r="AX20" s="571"/>
      <c r="AY20" s="571"/>
      <c r="AZ20" s="139"/>
      <c r="BA20" s="139"/>
      <c r="BB20" s="177"/>
      <c r="BC20" s="177"/>
      <c r="BD20" s="177"/>
      <c r="BE20" s="177"/>
      <c r="BF20" s="177"/>
      <c r="BG20" s="177"/>
      <c r="BH20" s="177"/>
      <c r="BI20" s="183"/>
      <c r="BK20" s="177"/>
    </row>
    <row r="21" spans="1:66">
      <c r="AI21" s="67"/>
      <c r="AK21" s="67"/>
      <c r="AM21" s="67"/>
      <c r="AP21"/>
      <c r="AX21" s="68"/>
      <c r="AZ21"/>
      <c r="BA21"/>
      <c r="BB21" s="177"/>
      <c r="BC21" s="177"/>
      <c r="BD21" s="177"/>
      <c r="BE21" s="177"/>
      <c r="BF21" s="177"/>
      <c r="BG21" s="177"/>
      <c r="BH21" s="177"/>
      <c r="BI21" s="183"/>
      <c r="BK21" s="177"/>
    </row>
    <row r="22" spans="1:66" ht="18" thickBot="1">
      <c r="D22"/>
      <c r="E22" s="67"/>
      <c r="F22"/>
      <c r="G22" s="85" t="s">
        <v>99</v>
      </c>
      <c r="H22" s="67"/>
      <c r="I22"/>
      <c r="J22" s="98"/>
      <c r="K22"/>
      <c r="M22"/>
      <c r="N22" s="67"/>
      <c r="P22"/>
      <c r="Q22" s="67"/>
      <c r="R22"/>
      <c r="S22"/>
      <c r="U22"/>
      <c r="V22"/>
      <c r="X22" s="67"/>
      <c r="AA22" s="67"/>
      <c r="AB22" s="67"/>
      <c r="AC22" s="67"/>
      <c r="AD22" s="67"/>
      <c r="AE22" s="68"/>
      <c r="AL22"/>
      <c r="AN22"/>
      <c r="AP22"/>
      <c r="AS22" s="67"/>
      <c r="AT22"/>
      <c r="AU22"/>
      <c r="AX22"/>
      <c r="BA22"/>
      <c r="BB22" s="67"/>
      <c r="BC22" s="68"/>
    </row>
    <row r="23" spans="1:66" ht="18" customHeight="1" thickTop="1">
      <c r="D23"/>
      <c r="G23" s="307"/>
      <c r="J23" s="307"/>
      <c r="K23" s="99"/>
      <c r="L23"/>
      <c r="P23"/>
      <c r="R23"/>
      <c r="S23"/>
      <c r="U23"/>
      <c r="V23"/>
      <c r="W23" s="582"/>
      <c r="X23" s="583"/>
      <c r="Y23" s="583"/>
      <c r="Z23" s="583"/>
      <c r="AA23" s="583"/>
      <c r="AB23" s="583"/>
      <c r="AC23" s="583"/>
      <c r="AD23" s="583"/>
      <c r="AE23" s="583"/>
      <c r="AF23" s="583"/>
      <c r="AG23" s="584"/>
      <c r="AI23" s="125"/>
      <c r="AJ23" s="582"/>
      <c r="AK23" s="583"/>
      <c r="AL23" s="583"/>
      <c r="AM23" s="583"/>
      <c r="AN23" s="583"/>
      <c r="AO23" s="583"/>
      <c r="AP23" s="583"/>
      <c r="AQ23" s="584"/>
      <c r="AR23" s="86"/>
      <c r="AS23" s="86"/>
      <c r="AT23"/>
      <c r="AU23"/>
      <c r="AV23" s="86"/>
      <c r="AW23"/>
      <c r="AX23"/>
      <c r="AY23" s="67"/>
      <c r="AZ23" s="68"/>
      <c r="BA23"/>
    </row>
    <row r="24" spans="1:66" ht="18" customHeight="1" thickBot="1">
      <c r="D24"/>
      <c r="G24" s="86"/>
      <c r="J24" s="86"/>
      <c r="K24" s="86"/>
      <c r="L24" s="100"/>
      <c r="M24" s="100"/>
      <c r="N24" s="100"/>
      <c r="O24" s="100"/>
      <c r="P24" s="100"/>
      <c r="Q24" s="100"/>
      <c r="R24" s="100"/>
      <c r="S24" s="100"/>
      <c r="T24" s="100"/>
      <c r="U24" s="124"/>
      <c r="V24"/>
      <c r="W24" s="585"/>
      <c r="X24" s="586"/>
      <c r="Y24" s="586"/>
      <c r="Z24" s="586"/>
      <c r="AA24" s="586"/>
      <c r="AB24" s="586"/>
      <c r="AC24" s="586"/>
      <c r="AD24" s="586"/>
      <c r="AE24" s="586"/>
      <c r="AF24" s="586"/>
      <c r="AG24" s="587"/>
      <c r="AH24" s="86"/>
      <c r="AI24" s="86"/>
      <c r="AJ24" s="585"/>
      <c r="AK24" s="586"/>
      <c r="AL24" s="586"/>
      <c r="AM24" s="586"/>
      <c r="AN24" s="586"/>
      <c r="AO24" s="586"/>
      <c r="AP24" s="586"/>
      <c r="AQ24" s="587"/>
      <c r="AR24" s="124"/>
      <c r="AS24" s="67"/>
      <c r="AT24"/>
      <c r="AU24"/>
      <c r="AV24" s="67"/>
      <c r="AW24"/>
      <c r="AX24"/>
      <c r="AY24" s="67"/>
      <c r="AZ24" s="68"/>
      <c r="BA24"/>
    </row>
    <row r="25" spans="1:66" ht="18" thickTop="1">
      <c r="D25"/>
      <c r="K25"/>
      <c r="L25" s="100"/>
      <c r="M25" s="100"/>
      <c r="N25" s="100"/>
      <c r="O25" s="100"/>
      <c r="P25" s="100"/>
      <c r="Q25" s="100"/>
      <c r="R25" s="124"/>
      <c r="S25" s="124"/>
      <c r="T25" s="124"/>
      <c r="U25" s="125"/>
      <c r="V25" s="125"/>
      <c r="W25" s="67"/>
      <c r="X25" s="124"/>
      <c r="Y25" s="126"/>
      <c r="Z25" s="141"/>
      <c r="AA25" s="124"/>
      <c r="AB25" s="124"/>
      <c r="AC25" s="124"/>
      <c r="AD25" s="124"/>
      <c r="AE25" s="124"/>
      <c r="AF25" s="86"/>
      <c r="AG25" s="102"/>
      <c r="AH25" s="102"/>
      <c r="AI25" s="102"/>
      <c r="AJ25" s="102"/>
      <c r="AK25" s="102"/>
      <c r="AL25" s="102"/>
      <c r="AM25" s="102"/>
      <c r="AN25" s="102"/>
      <c r="AO25" s="115"/>
      <c r="AP25" s="102"/>
      <c r="AQ25" s="150"/>
      <c r="AR25"/>
      <c r="AT25"/>
      <c r="AU25"/>
      <c r="AW25"/>
      <c r="AY25" s="68"/>
      <c r="AZ25"/>
      <c r="BA25"/>
    </row>
    <row r="26" spans="1:66">
      <c r="D26"/>
      <c r="K26"/>
      <c r="L26" s="101"/>
      <c r="M26" s="101"/>
      <c r="N26" s="101"/>
      <c r="O26" s="102"/>
      <c r="P26" s="89"/>
      <c r="Q26" s="103"/>
      <c r="R26" s="127"/>
      <c r="S26" s="127"/>
      <c r="T26" s="127"/>
      <c r="U26" s="127"/>
      <c r="V26" s="127"/>
      <c r="W26" s="128"/>
      <c r="X26" s="127"/>
      <c r="Y26" s="129"/>
      <c r="Z26" s="142"/>
      <c r="AA26" s="142"/>
      <c r="AB26" s="142"/>
      <c r="AC26" s="142"/>
      <c r="AD26" s="142"/>
      <c r="AE26" s="127"/>
      <c r="AF26" s="127"/>
      <c r="AG26" s="127"/>
      <c r="AH26" s="127"/>
      <c r="AI26" s="127"/>
      <c r="AJ26" s="127"/>
      <c r="AK26" s="103"/>
      <c r="AL26" s="102"/>
      <c r="AM26" s="102"/>
      <c r="AN26" s="102"/>
      <c r="AO26" s="105"/>
      <c r="AP26" s="105"/>
      <c r="AQ26" s="105"/>
      <c r="AR26" s="87"/>
      <c r="AT26"/>
      <c r="AU26" s="87"/>
      <c r="AW26"/>
      <c r="AY26" s="68"/>
      <c r="AZ26"/>
      <c r="BA26"/>
    </row>
    <row r="27" spans="1:66" ht="17.25" customHeight="1">
      <c r="D27"/>
      <c r="G27" s="87"/>
      <c r="J27" s="87"/>
      <c r="K27" s="87"/>
      <c r="L27" s="100"/>
      <c r="M27" s="100"/>
      <c r="N27" s="100"/>
      <c r="O27"/>
      <c r="P27" s="104"/>
      <c r="Q27" s="105"/>
      <c r="R27" s="105"/>
      <c r="S27" s="105"/>
      <c r="T27" s="105"/>
      <c r="U27" s="105"/>
      <c r="V27" s="105"/>
      <c r="W27" s="105"/>
      <c r="X27" s="105"/>
      <c r="Y27" s="527"/>
      <c r="Z27" s="527"/>
      <c r="AE27" s="105"/>
      <c r="AF27" s="105"/>
      <c r="AG27" s="105"/>
      <c r="AH27" s="308"/>
      <c r="AI27" s="308"/>
      <c r="AJ27" s="308"/>
      <c r="AK27" s="309"/>
      <c r="AL27" s="105"/>
      <c r="AM27" s="105"/>
      <c r="AN27" s="105"/>
      <c r="AO27"/>
      <c r="AP27"/>
      <c r="AQ27"/>
      <c r="AR27"/>
      <c r="AT27"/>
      <c r="AU27"/>
      <c r="AW27"/>
      <c r="AY27" s="68"/>
      <c r="AZ27"/>
      <c r="BA27"/>
    </row>
    <row r="28" spans="1:66" ht="17.25" customHeight="1">
      <c r="D28"/>
      <c r="K28"/>
      <c r="L28" s="100"/>
      <c r="M28" s="100"/>
      <c r="N28" s="100"/>
      <c r="O28" s="105"/>
      <c r="P28" s="104"/>
      <c r="Q28" s="105"/>
      <c r="R28" s="105"/>
      <c r="S28" s="105"/>
      <c r="T28" s="105"/>
      <c r="U28" s="105"/>
      <c r="V28"/>
      <c r="W28" s="130"/>
      <c r="X28" s="565"/>
      <c r="Y28" s="565"/>
      <c r="Z28" s="565"/>
      <c r="AA28" s="565"/>
      <c r="AB28" s="565"/>
      <c r="AC28" s="565"/>
      <c r="AD28" s="565"/>
      <c r="AE28" s="566"/>
      <c r="AF28" s="566"/>
      <c r="AH28" s="105"/>
      <c r="AI28" s="105"/>
      <c r="AJ28" s="105"/>
      <c r="AK28" s="104"/>
      <c r="AL28" s="105"/>
      <c r="AM28" s="102"/>
      <c r="AN28" s="102"/>
      <c r="AO28" s="102"/>
      <c r="AP28"/>
      <c r="AQ28"/>
      <c r="AR28"/>
      <c r="AT28"/>
      <c r="AU28"/>
      <c r="AW28"/>
      <c r="AY28" s="68"/>
      <c r="AZ28"/>
      <c r="BA28"/>
    </row>
    <row r="29" spans="1:66" ht="17.25" customHeight="1">
      <c r="D29"/>
      <c r="K29"/>
      <c r="L29" s="101"/>
      <c r="M29" s="101"/>
      <c r="N29" s="101"/>
      <c r="O29" s="102"/>
      <c r="P29" s="106"/>
      <c r="Q29" s="102"/>
      <c r="R29" s="131"/>
      <c r="S29" s="131"/>
      <c r="T29" s="131"/>
      <c r="U29" s="132"/>
      <c r="V29" s="132"/>
      <c r="W29" s="132"/>
      <c r="X29" s="133"/>
      <c r="Y29" s="310"/>
      <c r="Z29" s="143"/>
      <c r="AA29" s="133"/>
      <c r="AB29" s="133"/>
      <c r="AC29" s="133"/>
      <c r="AD29" s="133"/>
      <c r="AE29" s="132"/>
      <c r="AF29" s="132"/>
      <c r="AG29" s="132"/>
      <c r="AH29" s="132"/>
      <c r="AI29" s="132"/>
      <c r="AJ29" s="134"/>
      <c r="AK29" s="151"/>
      <c r="AL29" s="102"/>
      <c r="AM29" s="105"/>
      <c r="AN29" s="105"/>
      <c r="AO29" s="105"/>
      <c r="AP29" s="87"/>
      <c r="AQ29"/>
      <c r="AR29"/>
      <c r="AT29"/>
      <c r="AU29"/>
      <c r="AW29"/>
      <c r="AY29" s="68"/>
      <c r="AZ29"/>
      <c r="BA29"/>
    </row>
    <row r="30" spans="1:66" ht="17.25" customHeight="1">
      <c r="D30"/>
      <c r="G30" s="87"/>
      <c r="J30" s="87"/>
      <c r="K30" s="87"/>
      <c r="L30" s="100"/>
      <c r="M30" s="100"/>
      <c r="N30" s="100"/>
      <c r="O30" s="105"/>
      <c r="P30" s="104"/>
      <c r="Q30" s="105"/>
      <c r="R30" s="311"/>
      <c r="S30" s="308"/>
      <c r="T30" s="308"/>
      <c r="U30" s="308"/>
      <c r="V30" s="105"/>
      <c r="W30" s="102"/>
      <c r="X30" s="102"/>
      <c r="Y30" s="527"/>
      <c r="Z30" s="527"/>
      <c r="AE30" s="105"/>
      <c r="AF30" s="105"/>
      <c r="AG30" s="105"/>
      <c r="AH30" s="105"/>
      <c r="AI30" s="105"/>
      <c r="AJ30" s="104"/>
      <c r="AK30" s="104"/>
      <c r="AL30" s="105"/>
      <c r="AM30" s="105"/>
      <c r="AN30" s="105"/>
      <c r="AO30"/>
      <c r="AP30"/>
      <c r="AQ30"/>
      <c r="AR30"/>
      <c r="AT30"/>
      <c r="AU30"/>
      <c r="AW30"/>
      <c r="AY30" s="68"/>
      <c r="AZ30"/>
      <c r="BA30"/>
    </row>
    <row r="31" spans="1:66" ht="17.25" customHeight="1">
      <c r="D31"/>
      <c r="K31"/>
      <c r="L31" s="89"/>
      <c r="M31" s="107"/>
      <c r="N31" s="108"/>
      <c r="O31" s="103"/>
      <c r="P31" s="109"/>
      <c r="Q31" s="108"/>
      <c r="R31" s="312"/>
      <c r="S31" s="127"/>
      <c r="T31" s="127"/>
      <c r="U31" s="134"/>
      <c r="V31" s="115"/>
      <c r="W31" s="135"/>
      <c r="X31" s="558"/>
      <c r="Y31" s="559"/>
      <c r="Z31" s="559"/>
      <c r="AA31" s="559"/>
      <c r="AB31" s="135"/>
      <c r="AC31" s="135"/>
      <c r="AD31" s="135"/>
      <c r="AE31" s="135"/>
      <c r="AF31" s="135"/>
      <c r="AG31" s="89"/>
      <c r="AH31" s="134"/>
      <c r="AI31" s="134"/>
      <c r="AJ31" s="144"/>
      <c r="AK31" s="152"/>
      <c r="AL31" s="108"/>
      <c r="AM31" s="127"/>
      <c r="AN31" s="127"/>
      <c r="AO31" s="127"/>
      <c r="AP31" s="153"/>
      <c r="AQ31"/>
      <c r="AR31"/>
      <c r="AT31"/>
      <c r="AU31"/>
      <c r="AW31"/>
      <c r="AX31"/>
      <c r="AY31" s="67"/>
      <c r="AZ31" s="68"/>
      <c r="BA31"/>
    </row>
    <row r="32" spans="1:66" ht="17.25" customHeight="1">
      <c r="D32"/>
      <c r="G32" s="88"/>
      <c r="J32" s="88"/>
      <c r="K32" s="110"/>
      <c r="L32" s="110"/>
      <c r="M32" s="313"/>
      <c r="N32" s="111"/>
      <c r="O32" s="111"/>
      <c r="P32" s="527"/>
      <c r="Q32" s="527"/>
      <c r="R32" s="90"/>
      <c r="S32" s="306"/>
      <c r="T32" s="306"/>
      <c r="U32" s="314"/>
      <c r="V32" s="90"/>
      <c r="W32" s="136"/>
      <c r="X32" s="136"/>
      <c r="Y32" s="90"/>
      <c r="Z32" s="90"/>
      <c r="AA32" s="90"/>
      <c r="AB32" s="90"/>
      <c r="AC32" s="90"/>
      <c r="AD32" s="90"/>
      <c r="AE32" s="88"/>
      <c r="AF32" s="110"/>
      <c r="AG32" s="110"/>
      <c r="AH32" s="315"/>
      <c r="AI32" s="145"/>
      <c r="AJ32" s="145"/>
      <c r="AK32" s="535"/>
      <c r="AL32" s="535"/>
      <c r="AM32" s="306"/>
      <c r="AN32" s="306"/>
      <c r="AO32" s="316"/>
      <c r="AP32" s="314"/>
      <c r="AQ32" s="90"/>
      <c r="AR32" s="136"/>
      <c r="AS32" s="136"/>
      <c r="AT32" s="90"/>
      <c r="AU32"/>
      <c r="AV32" s="136"/>
      <c r="AW32" s="90"/>
      <c r="AX32"/>
      <c r="AY32" s="67"/>
      <c r="AZ32" s="68"/>
      <c r="BA32"/>
    </row>
    <row r="33" spans="4:57" ht="17.25" customHeight="1">
      <c r="D33"/>
      <c r="G33" s="89" t="s">
        <v>100</v>
      </c>
      <c r="J33" s="89"/>
      <c r="K33" s="112"/>
      <c r="L33" s="112"/>
      <c r="M33" s="317"/>
      <c r="N33" s="114"/>
      <c r="O33" s="115"/>
      <c r="P33" s="112"/>
      <c r="Q33" s="113"/>
      <c r="R33" s="89"/>
      <c r="S33" s="318"/>
      <c r="T33" s="318"/>
      <c r="U33" s="319"/>
      <c r="V33" s="103"/>
      <c r="W33" s="114"/>
      <c r="X33" s="112"/>
      <c r="Y33" s="113"/>
      <c r="Z33" s="113"/>
      <c r="AA33" s="113"/>
      <c r="AB33" s="113"/>
      <c r="AC33" s="113"/>
      <c r="AD33" s="113"/>
      <c r="AE33" s="89"/>
      <c r="AF33" s="112"/>
      <c r="AG33" s="112"/>
      <c r="AH33" s="320"/>
      <c r="AI33" s="114"/>
      <c r="AJ33" s="115"/>
      <c r="AK33" s="112"/>
      <c r="AL33" s="113"/>
      <c r="AM33" s="89"/>
      <c r="AN33" s="89"/>
      <c r="AO33" s="89"/>
      <c r="AP33" s="321"/>
      <c r="AQ33" s="113"/>
      <c r="AR33" s="114"/>
      <c r="AS33" s="112"/>
      <c r="AT33" s="113"/>
      <c r="AU33" s="113"/>
      <c r="AV33" s="113"/>
      <c r="AW33"/>
      <c r="AY33" s="68"/>
      <c r="AZ33"/>
      <c r="BA33"/>
    </row>
    <row r="34" spans="4:57">
      <c r="D34"/>
      <c r="E34" s="67"/>
      <c r="F34"/>
      <c r="H34" s="67"/>
      <c r="I34"/>
      <c r="K34" s="322" t="s">
        <v>128</v>
      </c>
      <c r="L34" s="323"/>
      <c r="M34" s="323"/>
      <c r="N34" s="324"/>
      <c r="O34"/>
      <c r="Q34" s="67"/>
      <c r="R34"/>
      <c r="S34" s="304"/>
      <c r="V34" s="325"/>
      <c r="W34" s="326"/>
      <c r="X34" s="327"/>
      <c r="AE34" s="67"/>
      <c r="AF34" s="322" t="s">
        <v>129</v>
      </c>
      <c r="AG34" s="323"/>
      <c r="AH34" s="323"/>
      <c r="AI34" s="324"/>
      <c r="AK34" s="67"/>
      <c r="AN34" s="328"/>
      <c r="AO34" s="325"/>
      <c r="AP34" s="326"/>
      <c r="AQ34" s="325"/>
      <c r="AR34" s="326"/>
      <c r="AS34" s="327"/>
      <c r="AT34"/>
      <c r="AU34"/>
      <c r="AW34"/>
      <c r="AY34" s="68"/>
      <c r="AZ34"/>
      <c r="BA34"/>
    </row>
    <row r="35" spans="4:57">
      <c r="D35"/>
      <c r="E35" s="67"/>
      <c r="F35"/>
      <c r="H35" s="67"/>
      <c r="I35"/>
      <c r="K35" s="329"/>
      <c r="N35" s="330"/>
      <c r="O35"/>
      <c r="Q35" s="67"/>
      <c r="R35"/>
      <c r="S35" s="304"/>
      <c r="V35"/>
      <c r="W35" s="67"/>
      <c r="X35" s="331"/>
      <c r="AE35" s="67"/>
      <c r="AF35" s="329"/>
      <c r="AG35" s="67"/>
      <c r="AH35" s="67"/>
      <c r="AI35" s="330"/>
      <c r="AK35" s="67"/>
      <c r="AN35" s="332"/>
      <c r="AO35" s="143"/>
      <c r="AQ35"/>
      <c r="AS35" s="305"/>
      <c r="AT35"/>
      <c r="AU35"/>
      <c r="AW35"/>
      <c r="AY35" s="68"/>
      <c r="AZ35"/>
      <c r="BA35"/>
    </row>
    <row r="36" spans="4:57" ht="17.25" customHeight="1">
      <c r="D36"/>
      <c r="E36" s="67"/>
      <c r="F36"/>
      <c r="H36" s="67"/>
      <c r="I36"/>
      <c r="K36" s="329"/>
      <c r="N36" s="330"/>
      <c r="O36"/>
      <c r="Q36" s="322" t="s">
        <v>130</v>
      </c>
      <c r="R36" s="323"/>
      <c r="S36" s="323"/>
      <c r="T36" s="324"/>
      <c r="V36"/>
      <c r="W36" s="322" t="s">
        <v>131</v>
      </c>
      <c r="X36" s="323"/>
      <c r="Y36" s="323"/>
      <c r="Z36" s="324"/>
      <c r="AA36" s="147"/>
      <c r="AB36" s="147"/>
      <c r="AC36" s="147"/>
      <c r="AD36" s="147"/>
      <c r="AE36" s="67"/>
      <c r="AF36" s="329"/>
      <c r="AG36" s="67"/>
      <c r="AH36" s="67"/>
      <c r="AI36" s="330"/>
      <c r="AK36" s="67"/>
      <c r="AL36" s="322" t="s">
        <v>132</v>
      </c>
      <c r="AM36" s="323"/>
      <c r="AN36" s="323"/>
      <c r="AO36" s="324"/>
      <c r="AQ36"/>
      <c r="AR36" s="322" t="s">
        <v>133</v>
      </c>
      <c r="AS36" s="323"/>
      <c r="AT36" s="323"/>
      <c r="AU36" s="324"/>
      <c r="AV36" s="147"/>
      <c r="AW36"/>
      <c r="AY36" s="68"/>
      <c r="AZ36"/>
      <c r="BA36"/>
    </row>
    <row r="37" spans="4:57">
      <c r="D37"/>
      <c r="E37" s="67"/>
      <c r="F37"/>
      <c r="H37" s="67"/>
      <c r="I37"/>
      <c r="K37" s="528"/>
      <c r="L37" s="529"/>
      <c r="M37" s="529"/>
      <c r="N37" s="530"/>
      <c r="O37"/>
      <c r="Q37" s="528"/>
      <c r="R37" s="529"/>
      <c r="S37" s="529"/>
      <c r="T37" s="530"/>
      <c r="U37"/>
      <c r="V37"/>
      <c r="W37" s="528"/>
      <c r="X37" s="529"/>
      <c r="Y37" s="529"/>
      <c r="Z37" s="530"/>
      <c r="AE37" s="67"/>
      <c r="AF37" s="528"/>
      <c r="AG37" s="529"/>
      <c r="AH37" s="529"/>
      <c r="AI37" s="530"/>
      <c r="AK37" s="67"/>
      <c r="AL37" s="528"/>
      <c r="AM37" s="529"/>
      <c r="AN37" s="529"/>
      <c r="AO37" s="530"/>
      <c r="AP37"/>
      <c r="AQ37"/>
      <c r="AR37" s="528"/>
      <c r="AS37" s="529"/>
      <c r="AT37" s="529"/>
      <c r="AU37" s="530"/>
      <c r="AW37"/>
      <c r="AY37" s="67"/>
      <c r="AZ37"/>
      <c r="BA37" s="67"/>
      <c r="BB37" s="68"/>
    </row>
    <row r="38" spans="4:57">
      <c r="D38"/>
      <c r="E38" s="67"/>
      <c r="F38"/>
      <c r="H38" s="67"/>
      <c r="I38"/>
      <c r="K38" s="531"/>
      <c r="L38" s="529"/>
      <c r="M38" s="529"/>
      <c r="N38" s="530"/>
      <c r="O38"/>
      <c r="Q38" s="531"/>
      <c r="R38" s="529"/>
      <c r="S38" s="529"/>
      <c r="T38" s="530"/>
      <c r="U38"/>
      <c r="V38"/>
      <c r="W38" s="531"/>
      <c r="X38" s="529"/>
      <c r="Y38" s="529"/>
      <c r="Z38" s="530"/>
      <c r="AE38" s="67"/>
      <c r="AF38" s="531"/>
      <c r="AG38" s="529"/>
      <c r="AH38" s="529"/>
      <c r="AI38" s="530"/>
      <c r="AK38" s="67"/>
      <c r="AL38" s="531"/>
      <c r="AM38" s="529"/>
      <c r="AN38" s="529"/>
      <c r="AO38" s="530"/>
      <c r="AP38"/>
      <c r="AQ38"/>
      <c r="AR38" s="531"/>
      <c r="AS38" s="529"/>
      <c r="AT38" s="529"/>
      <c r="AU38" s="530"/>
      <c r="AW38"/>
      <c r="AY38" s="67"/>
      <c r="AZ38"/>
      <c r="BA38" s="67"/>
      <c r="BB38" s="68"/>
    </row>
    <row r="39" spans="4:57">
      <c r="D39"/>
      <c r="E39" s="67"/>
      <c r="F39"/>
      <c r="H39" s="67"/>
      <c r="I39"/>
      <c r="K39" s="532"/>
      <c r="L39" s="533"/>
      <c r="M39" s="533"/>
      <c r="N39" s="534"/>
      <c r="O39"/>
      <c r="Q39" s="532"/>
      <c r="R39" s="533"/>
      <c r="S39" s="533"/>
      <c r="T39" s="534"/>
      <c r="U39"/>
      <c r="V39"/>
      <c r="W39" s="532"/>
      <c r="X39" s="533"/>
      <c r="Y39" s="533"/>
      <c r="Z39" s="534"/>
      <c r="AE39" s="67"/>
      <c r="AF39" s="532"/>
      <c r="AG39" s="533"/>
      <c r="AH39" s="533"/>
      <c r="AI39" s="534"/>
      <c r="AK39" s="67"/>
      <c r="AL39" s="532"/>
      <c r="AM39" s="533"/>
      <c r="AN39" s="533"/>
      <c r="AO39" s="534"/>
      <c r="AP39"/>
      <c r="AQ39"/>
      <c r="AR39" s="532"/>
      <c r="AS39" s="533"/>
      <c r="AT39" s="533"/>
      <c r="AU39" s="534"/>
      <c r="AW39"/>
      <c r="AY39" s="67"/>
      <c r="AZ39"/>
      <c r="BA39" s="67"/>
      <c r="BB39" s="68"/>
    </row>
    <row r="40" spans="4:57">
      <c r="D40"/>
      <c r="E40" s="67"/>
      <c r="F40"/>
      <c r="H40" s="67"/>
      <c r="I40"/>
      <c r="N40" s="67"/>
      <c r="O40"/>
      <c r="Q40" s="67"/>
      <c r="R40"/>
      <c r="S40"/>
      <c r="U40"/>
      <c r="V40"/>
      <c r="W40" s="67"/>
      <c r="Y40" s="67"/>
      <c r="Z40" s="68"/>
      <c r="AE40" s="67"/>
      <c r="AF40" s="67"/>
      <c r="AG40" s="67"/>
      <c r="AH40" s="67"/>
      <c r="AI40" s="67"/>
      <c r="AK40" s="67"/>
      <c r="AN40"/>
      <c r="AO40"/>
      <c r="AP40"/>
      <c r="AQ40"/>
      <c r="AU40" s="68"/>
      <c r="AW40"/>
      <c r="AY40" s="67"/>
      <c r="AZ40"/>
      <c r="BA40" s="67"/>
      <c r="BB40" s="68"/>
    </row>
    <row r="41" spans="4:57">
      <c r="D41"/>
      <c r="E41" s="67"/>
      <c r="F41"/>
      <c r="H41" s="67"/>
      <c r="I41"/>
      <c r="N41" s="67"/>
      <c r="O41"/>
      <c r="Q41" s="67"/>
      <c r="R41"/>
      <c r="S41"/>
      <c r="U41"/>
      <c r="V41"/>
      <c r="W41" s="67"/>
      <c r="Y41" s="67"/>
      <c r="Z41" s="68"/>
      <c r="AF41" s="67"/>
      <c r="AG41" s="67"/>
      <c r="AH41" s="67"/>
      <c r="AI41" s="67"/>
      <c r="AJ41" s="148"/>
      <c r="AK41" s="148"/>
      <c r="AL41" s="148"/>
      <c r="AM41" s="149"/>
      <c r="AN41" s="154"/>
      <c r="AO41" s="149"/>
      <c r="AP41" s="149"/>
      <c r="AQ41" s="149"/>
      <c r="AR41" s="149"/>
      <c r="AS41" s="149"/>
      <c r="AT41"/>
      <c r="AV41" s="67"/>
      <c r="AW41"/>
      <c r="AY41" s="67"/>
      <c r="AZ41"/>
      <c r="BA41" s="67"/>
      <c r="BB41" s="68"/>
    </row>
    <row r="42" spans="4:57">
      <c r="D42"/>
      <c r="E42" s="67"/>
      <c r="F42"/>
      <c r="H42" s="67"/>
      <c r="I42"/>
      <c r="N42" s="67"/>
      <c r="O42"/>
      <c r="Q42" s="67"/>
      <c r="R42"/>
      <c r="S42"/>
      <c r="U42"/>
      <c r="V42"/>
      <c r="W42" s="67"/>
      <c r="Y42" s="67"/>
      <c r="Z42" s="68"/>
      <c r="AF42" s="67"/>
      <c r="AG42" s="67"/>
      <c r="AH42" s="67"/>
      <c r="AI42" s="67"/>
      <c r="AL42"/>
      <c r="AM42" s="67"/>
      <c r="AN42"/>
      <c r="AS42" s="67"/>
      <c r="AT42"/>
      <c r="AV42" s="67"/>
      <c r="AW42"/>
      <c r="AY42" s="67"/>
      <c r="AZ42"/>
      <c r="BA42" s="67"/>
      <c r="BB42" s="68"/>
    </row>
    <row r="43" spans="4:57" ht="24">
      <c r="D43"/>
      <c r="E43" s="67"/>
      <c r="F43"/>
      <c r="H43" s="67"/>
      <c r="I43"/>
      <c r="N43" s="67"/>
      <c r="O43"/>
      <c r="Q43" s="67"/>
      <c r="R43"/>
      <c r="S43"/>
      <c r="U43"/>
      <c r="V43"/>
      <c r="W43" s="67"/>
      <c r="Y43" s="67"/>
      <c r="Z43" s="68"/>
      <c r="AG43" s="146"/>
      <c r="AH43" s="147"/>
      <c r="AI43" s="147"/>
      <c r="AL43"/>
      <c r="AM43" s="67"/>
      <c r="AN43"/>
      <c r="AS43" s="67"/>
      <c r="AT43"/>
      <c r="AV43" s="67"/>
      <c r="AW43"/>
      <c r="AY43" s="67"/>
      <c r="AZ43"/>
      <c r="BA43" s="67"/>
      <c r="BB43" s="68"/>
    </row>
    <row r="44" spans="4:57" ht="19.5" customHeight="1">
      <c r="D44"/>
      <c r="E44" s="67"/>
      <c r="G44"/>
      <c r="H44" s="67"/>
      <c r="AI44" s="67"/>
      <c r="AK44" s="67"/>
      <c r="AM44" s="67"/>
      <c r="AP44"/>
      <c r="AX44" s="68"/>
      <c r="AZ44"/>
      <c r="BA44"/>
      <c r="BB44" s="177"/>
      <c r="BE44" s="177"/>
    </row>
    <row r="45" spans="4:57">
      <c r="AI45" s="67"/>
      <c r="AK45" s="67"/>
      <c r="AM45" s="67"/>
      <c r="AP45"/>
      <c r="AX45" s="68"/>
      <c r="AZ45"/>
      <c r="BA45"/>
    </row>
    <row r="46" spans="4:57">
      <c r="AI46" s="67"/>
      <c r="AK46" s="67"/>
      <c r="AM46" s="67"/>
      <c r="AP46"/>
      <c r="AX46" s="68"/>
      <c r="AZ46"/>
      <c r="BA46"/>
    </row>
    <row r="47" spans="4:57">
      <c r="AI47" s="67"/>
      <c r="AK47" s="67"/>
      <c r="AM47" s="67"/>
      <c r="AP47"/>
      <c r="AX47" s="68"/>
      <c r="AZ47"/>
      <c r="BA47"/>
    </row>
    <row r="48" spans="4:57" ht="24">
      <c r="Z48" s="146"/>
      <c r="AA48" s="147"/>
      <c r="AB48" s="147"/>
      <c r="AC48" s="147"/>
      <c r="AD48" s="147"/>
      <c r="AE48" s="147"/>
      <c r="AI48" s="67"/>
      <c r="AK48" s="67"/>
      <c r="AM48" s="67"/>
      <c r="AN48" s="149"/>
      <c r="AO48" s="149"/>
      <c r="AP48" s="154"/>
      <c r="AQ48" s="149"/>
      <c r="AX48" s="68"/>
      <c r="AZ48"/>
      <c r="BA48"/>
    </row>
  </sheetData>
  <mergeCells count="53">
    <mergeCell ref="AF37:AI39"/>
    <mergeCell ref="AL37:AO39"/>
    <mergeCell ref="AR37:AU39"/>
    <mergeCell ref="S18:U18"/>
    <mergeCell ref="AJ23:AQ24"/>
    <mergeCell ref="Y27:Z27"/>
    <mergeCell ref="X28:AF28"/>
    <mergeCell ref="Y30:Z30"/>
    <mergeCell ref="X31:AA31"/>
    <mergeCell ref="W23:AG24"/>
    <mergeCell ref="AK32:AL32"/>
    <mergeCell ref="A18:C18"/>
    <mergeCell ref="A17:C17"/>
    <mergeCell ref="V11:X11"/>
    <mergeCell ref="K37:N39"/>
    <mergeCell ref="Q37:T39"/>
    <mergeCell ref="W37:Z39"/>
    <mergeCell ref="P32:Q32"/>
    <mergeCell ref="A15:C15"/>
    <mergeCell ref="J15:L15"/>
    <mergeCell ref="A16:C16"/>
    <mergeCell ref="A11:C11"/>
    <mergeCell ref="M16:O16"/>
    <mergeCell ref="G14:I14"/>
    <mergeCell ref="A14:C14"/>
    <mergeCell ref="A12:C12"/>
    <mergeCell ref="AX20:AY20"/>
    <mergeCell ref="P17:R17"/>
    <mergeCell ref="S10:U10"/>
    <mergeCell ref="AF20:AH20"/>
    <mergeCell ref="AI20:AK20"/>
    <mergeCell ref="AO20:AQ20"/>
    <mergeCell ref="AR20:AW20"/>
    <mergeCell ref="P18:R18"/>
    <mergeCell ref="Y12:AA12"/>
    <mergeCell ref="R1:AH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5:C5"/>
    <mergeCell ref="A13:C13"/>
    <mergeCell ref="A6:C6"/>
    <mergeCell ref="A7:C7"/>
    <mergeCell ref="A8:C8"/>
    <mergeCell ref="A9:C9"/>
    <mergeCell ref="A10:C10"/>
  </mergeCells>
  <phoneticPr fontId="37"/>
  <dataValidations count="1">
    <dataValidation type="list" allowBlank="1" showInputMessage="1" showErrorMessage="1" sqref="AJ13:AJ19 AS11:AS19 AP13:AP19 Z5:Z11 AM13:AM19 W12:W13 Q10:Q16 W5:W10 T5:T9 Z13 AC5:AC12 E6:E19 H7:H19 H5 K5:K6 K8:K19 N5:N7 N9:N19 Q5:Q8 T11:T17" xr:uid="{00000000-0002-0000-0400-000000000000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8" firstPageNumber="4294963191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Q81"/>
  <sheetViews>
    <sheetView showGridLines="0" view="pageBreakPreview" topLeftCell="A29" zoomScale="90" zoomScaleNormal="100" zoomScaleSheetLayoutView="90" workbookViewId="0">
      <selection activeCell="N64" sqref="N64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5.6640625" style="1" customWidth="1"/>
    <col min="13" max="15" width="9" style="1" customWidth="1"/>
    <col min="16" max="238" width="9.1640625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.1640625" style="1"/>
    <col min="264" max="264" width="3" style="1" customWidth="1"/>
    <col min="265" max="494" width="9.1640625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.1640625" style="1"/>
    <col min="520" max="520" width="3" style="1" customWidth="1"/>
    <col min="521" max="750" width="9.1640625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.1640625" style="1"/>
    <col min="776" max="776" width="3" style="1" customWidth="1"/>
    <col min="777" max="1006" width="9.1640625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.1640625" style="1"/>
    <col min="1032" max="1032" width="3" style="1" customWidth="1"/>
    <col min="1033" max="1262" width="9.1640625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.1640625" style="1"/>
    <col min="1288" max="1288" width="3" style="1" customWidth="1"/>
    <col min="1289" max="1518" width="9.1640625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.1640625" style="1"/>
    <col min="1544" max="1544" width="3" style="1" customWidth="1"/>
    <col min="1545" max="1774" width="9.1640625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.1640625" style="1"/>
    <col min="1800" max="1800" width="3" style="1" customWidth="1"/>
    <col min="1801" max="2030" width="9.1640625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.1640625" style="1"/>
    <col min="2056" max="2056" width="3" style="1" customWidth="1"/>
    <col min="2057" max="2286" width="9.1640625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.1640625" style="1"/>
    <col min="2312" max="2312" width="3" style="1" customWidth="1"/>
    <col min="2313" max="2542" width="9.1640625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.1640625" style="1"/>
    <col min="2568" max="2568" width="3" style="1" customWidth="1"/>
    <col min="2569" max="2798" width="9.1640625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.1640625" style="1"/>
    <col min="2824" max="2824" width="3" style="1" customWidth="1"/>
    <col min="2825" max="3054" width="9.1640625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.1640625" style="1"/>
    <col min="3080" max="3080" width="3" style="1" customWidth="1"/>
    <col min="3081" max="3310" width="9.1640625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.1640625" style="1"/>
    <col min="3336" max="3336" width="3" style="1" customWidth="1"/>
    <col min="3337" max="3566" width="9.1640625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.1640625" style="1"/>
    <col min="3592" max="3592" width="3" style="1" customWidth="1"/>
    <col min="3593" max="3822" width="9.1640625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.1640625" style="1"/>
    <col min="3848" max="3848" width="3" style="1" customWidth="1"/>
    <col min="3849" max="4078" width="9.1640625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.1640625" style="1"/>
    <col min="4104" max="4104" width="3" style="1" customWidth="1"/>
    <col min="4105" max="4334" width="9.1640625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.1640625" style="1"/>
    <col min="4360" max="4360" width="3" style="1" customWidth="1"/>
    <col min="4361" max="4590" width="9.1640625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.1640625" style="1"/>
    <col min="4616" max="4616" width="3" style="1" customWidth="1"/>
    <col min="4617" max="4846" width="9.1640625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.1640625" style="1"/>
    <col min="4872" max="4872" width="3" style="1" customWidth="1"/>
    <col min="4873" max="5102" width="9.1640625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.1640625" style="1"/>
    <col min="5128" max="5128" width="3" style="1" customWidth="1"/>
    <col min="5129" max="5358" width="9.1640625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.1640625" style="1"/>
    <col min="5384" max="5384" width="3" style="1" customWidth="1"/>
    <col min="5385" max="5614" width="9.1640625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.1640625" style="1"/>
    <col min="5640" max="5640" width="3" style="1" customWidth="1"/>
    <col min="5641" max="5870" width="9.1640625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.1640625" style="1"/>
    <col min="5896" max="5896" width="3" style="1" customWidth="1"/>
    <col min="5897" max="6126" width="9.1640625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.1640625" style="1"/>
    <col min="6152" max="6152" width="3" style="1" customWidth="1"/>
    <col min="6153" max="6382" width="9.1640625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.1640625" style="1"/>
    <col min="6408" max="6408" width="3" style="1" customWidth="1"/>
    <col min="6409" max="6638" width="9.1640625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.1640625" style="1"/>
    <col min="6664" max="6664" width="3" style="1" customWidth="1"/>
    <col min="6665" max="6894" width="9.1640625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.1640625" style="1"/>
    <col min="6920" max="6920" width="3" style="1" customWidth="1"/>
    <col min="6921" max="7150" width="9.1640625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.1640625" style="1"/>
    <col min="7176" max="7176" width="3" style="1" customWidth="1"/>
    <col min="7177" max="7406" width="9.1640625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.1640625" style="1"/>
    <col min="7432" max="7432" width="3" style="1" customWidth="1"/>
    <col min="7433" max="7662" width="9.1640625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.1640625" style="1"/>
    <col min="7688" max="7688" width="3" style="1" customWidth="1"/>
    <col min="7689" max="7918" width="9.1640625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.1640625" style="1"/>
    <col min="7944" max="7944" width="3" style="1" customWidth="1"/>
    <col min="7945" max="8174" width="9.1640625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.1640625" style="1"/>
    <col min="8200" max="8200" width="3" style="1" customWidth="1"/>
    <col min="8201" max="8430" width="9.1640625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.1640625" style="1"/>
    <col min="8456" max="8456" width="3" style="1" customWidth="1"/>
    <col min="8457" max="8686" width="9.1640625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.1640625" style="1"/>
    <col min="8712" max="8712" width="3" style="1" customWidth="1"/>
    <col min="8713" max="8942" width="9.1640625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.1640625" style="1"/>
    <col min="8968" max="8968" width="3" style="1" customWidth="1"/>
    <col min="8969" max="9198" width="9.1640625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.1640625" style="1"/>
    <col min="9224" max="9224" width="3" style="1" customWidth="1"/>
    <col min="9225" max="9454" width="9.1640625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.1640625" style="1"/>
    <col min="9480" max="9480" width="3" style="1" customWidth="1"/>
    <col min="9481" max="9710" width="9.1640625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.1640625" style="1"/>
    <col min="9736" max="9736" width="3" style="1" customWidth="1"/>
    <col min="9737" max="9966" width="9.1640625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.1640625" style="1"/>
    <col min="9992" max="9992" width="3" style="1" customWidth="1"/>
    <col min="9993" max="10222" width="9.1640625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.1640625" style="1"/>
    <col min="10248" max="10248" width="3" style="1" customWidth="1"/>
    <col min="10249" max="10478" width="9.1640625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.1640625" style="1"/>
    <col min="10504" max="10504" width="3" style="1" customWidth="1"/>
    <col min="10505" max="10734" width="9.1640625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.1640625" style="1"/>
    <col min="10760" max="10760" width="3" style="1" customWidth="1"/>
    <col min="10761" max="10990" width="9.1640625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.1640625" style="1"/>
    <col min="11016" max="11016" width="3" style="1" customWidth="1"/>
    <col min="11017" max="11246" width="9.1640625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.1640625" style="1"/>
    <col min="11272" max="11272" width="3" style="1" customWidth="1"/>
    <col min="11273" max="11502" width="9.1640625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.1640625" style="1"/>
    <col min="11528" max="11528" width="3" style="1" customWidth="1"/>
    <col min="11529" max="11758" width="9.1640625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.1640625" style="1"/>
    <col min="11784" max="11784" width="3" style="1" customWidth="1"/>
    <col min="11785" max="12014" width="9.1640625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.1640625" style="1"/>
    <col min="12040" max="12040" width="3" style="1" customWidth="1"/>
    <col min="12041" max="12270" width="9.1640625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.1640625" style="1"/>
    <col min="12296" max="12296" width="3" style="1" customWidth="1"/>
    <col min="12297" max="12526" width="9.1640625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.1640625" style="1"/>
    <col min="12552" max="12552" width="3" style="1" customWidth="1"/>
    <col min="12553" max="12782" width="9.1640625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.1640625" style="1"/>
    <col min="12808" max="12808" width="3" style="1" customWidth="1"/>
    <col min="12809" max="13038" width="9.1640625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.1640625" style="1"/>
    <col min="13064" max="13064" width="3" style="1" customWidth="1"/>
    <col min="13065" max="13294" width="9.1640625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.1640625" style="1"/>
    <col min="13320" max="13320" width="3" style="1" customWidth="1"/>
    <col min="13321" max="13550" width="9.1640625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.1640625" style="1"/>
    <col min="13576" max="13576" width="3" style="1" customWidth="1"/>
    <col min="13577" max="13806" width="9.1640625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.1640625" style="1"/>
    <col min="13832" max="13832" width="3" style="1" customWidth="1"/>
    <col min="13833" max="14062" width="9.1640625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.1640625" style="1"/>
    <col min="14088" max="14088" width="3" style="1" customWidth="1"/>
    <col min="14089" max="14318" width="9.1640625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.1640625" style="1"/>
    <col min="14344" max="14344" width="3" style="1" customWidth="1"/>
    <col min="14345" max="14574" width="9.1640625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.1640625" style="1"/>
    <col min="14600" max="14600" width="3" style="1" customWidth="1"/>
    <col min="14601" max="14830" width="9.1640625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.1640625" style="1"/>
    <col min="14856" max="14856" width="3" style="1" customWidth="1"/>
    <col min="14857" max="15086" width="9.1640625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.1640625" style="1"/>
    <col min="15112" max="15112" width="3" style="1" customWidth="1"/>
    <col min="15113" max="15342" width="9.1640625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.1640625" style="1"/>
    <col min="15368" max="15368" width="3" style="1" customWidth="1"/>
    <col min="15369" max="15598" width="9.1640625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.1640625" style="1"/>
    <col min="15624" max="15624" width="3" style="1" customWidth="1"/>
    <col min="15625" max="15854" width="9.1640625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.1640625" style="1"/>
    <col min="15880" max="15880" width="3" style="1" customWidth="1"/>
    <col min="15881" max="16110" width="9.1640625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.1640625" style="1"/>
    <col min="16136" max="16136" width="3" style="1" customWidth="1"/>
    <col min="16137" max="16384" width="9.1640625" style="1"/>
  </cols>
  <sheetData>
    <row r="1" spans="1:11" ht="27.75" customHeight="1">
      <c r="A1" s="567" t="s">
        <v>108</v>
      </c>
      <c r="B1" s="568"/>
      <c r="C1" s="568"/>
      <c r="D1" s="568"/>
      <c r="E1" s="568"/>
      <c r="F1" s="568"/>
      <c r="G1" s="568"/>
      <c r="H1" s="568"/>
      <c r="I1" s="568"/>
      <c r="J1" s="568"/>
      <c r="K1" s="56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2" t="s">
        <v>90</v>
      </c>
      <c r="B3" s="569" t="s">
        <v>109</v>
      </c>
      <c r="C3" s="569"/>
      <c r="D3" s="569"/>
      <c r="E3" s="7"/>
      <c r="F3" s="8"/>
      <c r="G3" s="8"/>
      <c r="H3" s="8"/>
      <c r="I3" s="8"/>
      <c r="J3" s="52"/>
    </row>
    <row r="4" spans="1:11" ht="21.75" hidden="1" customHeight="1">
      <c r="A4" s="9" t="s">
        <v>103</v>
      </c>
      <c r="B4" s="10" t="s">
        <v>1</v>
      </c>
      <c r="C4" s="11" t="s">
        <v>2</v>
      </c>
      <c r="D4" s="11" t="s">
        <v>3</v>
      </c>
      <c r="E4" s="514" t="s">
        <v>4</v>
      </c>
      <c r="F4" s="514"/>
      <c r="G4" s="514"/>
      <c r="H4" s="514"/>
      <c r="I4" s="514"/>
      <c r="J4" s="53" t="s">
        <v>5</v>
      </c>
    </row>
    <row r="5" spans="1:11" ht="21.75" hidden="1" customHeight="1">
      <c r="A5" s="12">
        <v>45760</v>
      </c>
      <c r="B5" s="13">
        <v>1</v>
      </c>
      <c r="C5" s="14">
        <v>0.375</v>
      </c>
      <c r="D5" s="15">
        <v>3</v>
      </c>
      <c r="E5" s="16" t="s">
        <v>231</v>
      </c>
      <c r="F5" s="35"/>
      <c r="G5" s="63" t="s">
        <v>98</v>
      </c>
      <c r="H5" s="64"/>
      <c r="I5" s="54" t="s">
        <v>225</v>
      </c>
      <c r="J5" s="55">
        <v>2</v>
      </c>
    </row>
    <row r="6" spans="1:11" ht="21.75" hidden="1" customHeight="1">
      <c r="A6" s="20" t="str">
        <f>"（"&amp;TEXT(A5,"aaa")&amp;"）"</f>
        <v>（日）</v>
      </c>
      <c r="B6" s="13">
        <v>2</v>
      </c>
      <c r="C6" s="21">
        <v>4.1527777777777777</v>
      </c>
      <c r="D6" s="15">
        <v>3</v>
      </c>
      <c r="E6" s="22" t="s">
        <v>230</v>
      </c>
      <c r="F6" s="35"/>
      <c r="G6" s="63" t="s">
        <v>98</v>
      </c>
      <c r="H6" s="64"/>
      <c r="I6" s="57" t="s">
        <v>219</v>
      </c>
      <c r="J6" s="55">
        <v>1</v>
      </c>
    </row>
    <row r="7" spans="1:11" ht="21.75" hidden="1" customHeight="1">
      <c r="A7" s="23" t="s">
        <v>104</v>
      </c>
      <c r="B7" s="13">
        <v>3</v>
      </c>
      <c r="C7" s="21">
        <v>0.43055555555555558</v>
      </c>
      <c r="D7" s="15">
        <v>3</v>
      </c>
      <c r="E7" s="22" t="s">
        <v>215</v>
      </c>
      <c r="F7" s="35"/>
      <c r="G7" s="63" t="s">
        <v>98</v>
      </c>
      <c r="H7" s="64"/>
      <c r="I7" s="57" t="s">
        <v>231</v>
      </c>
      <c r="J7" s="55">
        <v>4</v>
      </c>
    </row>
    <row r="8" spans="1:11" ht="21.75" hidden="1" customHeight="1">
      <c r="A8" s="24" t="s">
        <v>208</v>
      </c>
      <c r="B8" s="13">
        <v>4</v>
      </c>
      <c r="C8" s="21">
        <v>0.45833333333333331</v>
      </c>
      <c r="D8" s="15">
        <v>3</v>
      </c>
      <c r="E8" s="22" t="s">
        <v>225</v>
      </c>
      <c r="F8" s="35"/>
      <c r="G8" s="63" t="s">
        <v>98</v>
      </c>
      <c r="H8" s="64"/>
      <c r="I8" s="57" t="s">
        <v>230</v>
      </c>
      <c r="J8" s="55">
        <v>3</v>
      </c>
    </row>
    <row r="9" spans="1:11" ht="21.75" hidden="1" customHeight="1">
      <c r="A9" s="25" t="s">
        <v>21</v>
      </c>
      <c r="B9" s="13">
        <v>5</v>
      </c>
      <c r="C9" s="21">
        <v>0.4861111111111111</v>
      </c>
      <c r="D9" s="15">
        <v>3</v>
      </c>
      <c r="E9" s="22" t="s">
        <v>219</v>
      </c>
      <c r="F9" s="35"/>
      <c r="G9" s="63" t="s">
        <v>98</v>
      </c>
      <c r="H9" s="64"/>
      <c r="I9" s="57" t="s">
        <v>222</v>
      </c>
      <c r="J9" s="55">
        <v>6</v>
      </c>
    </row>
    <row r="10" spans="1:11" ht="21.75" hidden="1" customHeight="1">
      <c r="A10" s="432" t="s">
        <v>233</v>
      </c>
      <c r="B10" s="27">
        <v>6</v>
      </c>
      <c r="C10" s="21">
        <v>0.51388888888888895</v>
      </c>
      <c r="D10" s="15">
        <v>3</v>
      </c>
      <c r="E10" s="22" t="s">
        <v>213</v>
      </c>
      <c r="F10" s="35"/>
      <c r="G10" s="63" t="s">
        <v>98</v>
      </c>
      <c r="H10" s="64"/>
      <c r="I10" s="57" t="s">
        <v>220</v>
      </c>
      <c r="J10" s="55">
        <v>5</v>
      </c>
    </row>
    <row r="11" spans="1:11" ht="21.75" hidden="1" customHeight="1">
      <c r="A11" s="433" t="s">
        <v>219</v>
      </c>
      <c r="B11" s="27">
        <v>7</v>
      </c>
      <c r="C11" s="21">
        <v>0.54166666666666663</v>
      </c>
      <c r="D11" s="15">
        <v>3</v>
      </c>
      <c r="E11" s="22" t="s">
        <v>232</v>
      </c>
      <c r="F11" s="35"/>
      <c r="G11" s="63" t="s">
        <v>98</v>
      </c>
      <c r="H11" s="64"/>
      <c r="I11" s="57" t="s">
        <v>222</v>
      </c>
      <c r="J11" s="55">
        <v>9</v>
      </c>
    </row>
    <row r="12" spans="1:11" ht="21.75" hidden="1" customHeight="1">
      <c r="A12" s="433" t="s">
        <v>234</v>
      </c>
      <c r="B12" s="27">
        <v>8</v>
      </c>
      <c r="C12" s="21">
        <v>0.56944444444444442</v>
      </c>
      <c r="D12" s="15">
        <v>3</v>
      </c>
      <c r="E12" s="22" t="s">
        <v>215</v>
      </c>
      <c r="F12" s="35"/>
      <c r="G12" s="63" t="s">
        <v>98</v>
      </c>
      <c r="H12" s="64"/>
      <c r="I12" s="57" t="s">
        <v>213</v>
      </c>
      <c r="J12" s="55">
        <v>7</v>
      </c>
    </row>
    <row r="13" spans="1:11" ht="21.75" hidden="1" customHeight="1">
      <c r="A13" s="433" t="s">
        <v>220</v>
      </c>
      <c r="B13" s="27">
        <v>9</v>
      </c>
      <c r="C13" s="21">
        <v>0.59722222222222221</v>
      </c>
      <c r="D13" s="15">
        <v>3</v>
      </c>
      <c r="E13" s="30" t="s">
        <v>232</v>
      </c>
      <c r="F13" s="35"/>
      <c r="G13" s="63" t="s">
        <v>98</v>
      </c>
      <c r="H13" s="64"/>
      <c r="I13" s="57" t="s">
        <v>220</v>
      </c>
      <c r="J13" s="55">
        <v>8</v>
      </c>
    </row>
    <row r="14" spans="1:11" ht="21.75" hidden="1" customHeight="1" thickBot="1">
      <c r="A14" s="434"/>
      <c r="B14" s="27">
        <v>10</v>
      </c>
      <c r="C14" s="21"/>
      <c r="D14" s="15"/>
      <c r="E14" s="22"/>
      <c r="F14" s="35"/>
      <c r="G14" s="63"/>
      <c r="H14" s="64"/>
      <c r="I14" s="57"/>
      <c r="J14" s="55"/>
    </row>
    <row r="15" spans="1:11" ht="21.75" hidden="1" customHeight="1">
      <c r="A15" s="29" t="s">
        <v>105</v>
      </c>
      <c r="B15" s="27">
        <v>11</v>
      </c>
      <c r="C15" s="21"/>
      <c r="D15" s="15"/>
      <c r="E15" s="22"/>
      <c r="F15" s="35"/>
      <c r="G15" s="63" t="s">
        <v>98</v>
      </c>
      <c r="H15" s="64"/>
      <c r="I15" s="57"/>
      <c r="J15" s="55"/>
    </row>
    <row r="16" spans="1:11" ht="21.75" hidden="1" customHeight="1">
      <c r="A16" s="26" t="s">
        <v>235</v>
      </c>
      <c r="B16" s="27">
        <v>12</v>
      </c>
      <c r="C16" s="21"/>
      <c r="D16" s="33"/>
      <c r="E16" s="22"/>
      <c r="F16" s="35"/>
      <c r="G16" s="63" t="s">
        <v>98</v>
      </c>
      <c r="H16" s="64"/>
      <c r="I16" s="30"/>
      <c r="J16" s="55"/>
    </row>
    <row r="17" spans="1:10" ht="21.75" hidden="1" customHeight="1">
      <c r="A17" s="31"/>
      <c r="B17" s="27">
        <v>13</v>
      </c>
      <c r="C17" s="21"/>
      <c r="D17" s="33"/>
      <c r="E17" s="22"/>
      <c r="F17" s="35"/>
      <c r="G17" s="63" t="s">
        <v>98</v>
      </c>
      <c r="H17" s="64"/>
      <c r="I17" s="30"/>
      <c r="J17" s="55"/>
    </row>
    <row r="18" spans="1:10" ht="21" hidden="1" customHeight="1">
      <c r="A18" s="31"/>
      <c r="B18" s="27">
        <v>14</v>
      </c>
      <c r="C18" s="21"/>
      <c r="D18" s="33"/>
      <c r="E18" s="22"/>
      <c r="F18" s="35"/>
      <c r="G18" s="63" t="s">
        <v>98</v>
      </c>
      <c r="H18" s="64"/>
      <c r="I18" s="30"/>
      <c r="J18" s="55"/>
    </row>
    <row r="19" spans="1:10" ht="21" hidden="1" customHeight="1">
      <c r="A19" s="31"/>
      <c r="B19" s="27">
        <v>15</v>
      </c>
      <c r="C19" s="21"/>
      <c r="D19" s="33"/>
      <c r="E19" s="22"/>
      <c r="F19" s="35"/>
      <c r="G19" s="63" t="s">
        <v>98</v>
      </c>
      <c r="H19" s="64"/>
      <c r="I19" s="30"/>
      <c r="J19" s="55"/>
    </row>
    <row r="20" spans="1:10" ht="21" hidden="1" customHeight="1" thickBot="1">
      <c r="A20" s="32"/>
      <c r="B20" s="27"/>
      <c r="C20" s="21"/>
      <c r="D20" s="33"/>
      <c r="E20" s="34"/>
      <c r="F20" s="35"/>
      <c r="G20" s="35"/>
      <c r="H20" s="35"/>
      <c r="I20" s="30"/>
      <c r="J20" s="55"/>
    </row>
    <row r="21" spans="1:10" ht="21" customHeight="1" thickBot="1">
      <c r="A21" s="570"/>
      <c r="B21" s="570"/>
      <c r="C21" s="570"/>
      <c r="D21" s="570"/>
      <c r="E21" s="570"/>
      <c r="F21" s="570"/>
      <c r="G21" s="570"/>
      <c r="H21" s="570"/>
      <c r="I21" s="570"/>
      <c r="J21" s="570"/>
    </row>
    <row r="22" spans="1:10" ht="21.75" customHeight="1">
      <c r="A22" s="9" t="s">
        <v>103</v>
      </c>
      <c r="B22" s="10" t="s">
        <v>1</v>
      </c>
      <c r="C22" s="11" t="s">
        <v>2</v>
      </c>
      <c r="D22" s="11" t="s">
        <v>3</v>
      </c>
      <c r="E22" s="514" t="s">
        <v>4</v>
      </c>
      <c r="F22" s="514"/>
      <c r="G22" s="514"/>
      <c r="H22" s="514"/>
      <c r="I22" s="514"/>
      <c r="J22" s="53" t="s">
        <v>5</v>
      </c>
    </row>
    <row r="23" spans="1:10" ht="21.75" customHeight="1">
      <c r="A23" s="12">
        <v>45774</v>
      </c>
      <c r="B23" s="13">
        <v>1</v>
      </c>
      <c r="C23" s="14">
        <v>0.375</v>
      </c>
      <c r="D23" s="15">
        <v>3</v>
      </c>
      <c r="E23" s="16" t="s">
        <v>222</v>
      </c>
      <c r="F23" s="35">
        <v>2</v>
      </c>
      <c r="G23" s="63" t="s">
        <v>98</v>
      </c>
      <c r="H23" s="64">
        <v>0</v>
      </c>
      <c r="I23" s="54" t="s">
        <v>220</v>
      </c>
      <c r="J23" s="55">
        <v>2</v>
      </c>
    </row>
    <row r="24" spans="1:10" ht="21.75" customHeight="1">
      <c r="A24" s="20" t="str">
        <f>"（"&amp;TEXT(A23,"aaa")&amp;"）"</f>
        <v>（日）</v>
      </c>
      <c r="B24" s="13">
        <v>2</v>
      </c>
      <c r="C24" s="21">
        <v>4.1527777777777777</v>
      </c>
      <c r="D24" s="15">
        <v>3</v>
      </c>
      <c r="E24" s="22" t="s">
        <v>232</v>
      </c>
      <c r="F24" s="35">
        <v>3</v>
      </c>
      <c r="G24" s="63" t="s">
        <v>98</v>
      </c>
      <c r="H24" s="64">
        <v>0</v>
      </c>
      <c r="I24" s="57" t="s">
        <v>214</v>
      </c>
      <c r="J24" s="55">
        <v>1</v>
      </c>
    </row>
    <row r="25" spans="1:10" ht="21.75" customHeight="1">
      <c r="A25" s="23" t="s">
        <v>104</v>
      </c>
      <c r="B25" s="13">
        <v>3</v>
      </c>
      <c r="C25" s="21">
        <v>0.43055555555555558</v>
      </c>
      <c r="D25" s="15">
        <v>3</v>
      </c>
      <c r="E25" s="22" t="s">
        <v>220</v>
      </c>
      <c r="F25" s="35">
        <v>1</v>
      </c>
      <c r="G25" s="63" t="s">
        <v>98</v>
      </c>
      <c r="H25" s="64">
        <v>2</v>
      </c>
      <c r="I25" s="57" t="s">
        <v>215</v>
      </c>
      <c r="J25" s="55">
        <v>4</v>
      </c>
    </row>
    <row r="26" spans="1:10" ht="21.75" customHeight="1">
      <c r="A26" s="24" t="s">
        <v>208</v>
      </c>
      <c r="B26" s="13">
        <v>4</v>
      </c>
      <c r="C26" s="21">
        <v>0.45833333333333331</v>
      </c>
      <c r="D26" s="15">
        <v>3</v>
      </c>
      <c r="E26" s="22" t="s">
        <v>222</v>
      </c>
      <c r="F26" s="35">
        <v>0</v>
      </c>
      <c r="G26" s="63" t="s">
        <v>98</v>
      </c>
      <c r="H26" s="64">
        <v>5</v>
      </c>
      <c r="I26" s="57" t="s">
        <v>214</v>
      </c>
      <c r="J26" s="55">
        <v>3</v>
      </c>
    </row>
    <row r="27" spans="1:10" ht="21.75" customHeight="1">
      <c r="A27" s="25" t="s">
        <v>21</v>
      </c>
      <c r="B27" s="13">
        <v>5</v>
      </c>
      <c r="C27" s="21">
        <v>0.4861111111111111</v>
      </c>
      <c r="D27" s="15">
        <v>3</v>
      </c>
      <c r="E27" s="22" t="s">
        <v>232</v>
      </c>
      <c r="F27" s="35">
        <v>1</v>
      </c>
      <c r="G27" s="63" t="s">
        <v>98</v>
      </c>
      <c r="H27" s="64">
        <v>0</v>
      </c>
      <c r="I27" s="57" t="s">
        <v>225</v>
      </c>
      <c r="J27" s="55">
        <v>6</v>
      </c>
    </row>
    <row r="28" spans="1:10" ht="21.75" customHeight="1">
      <c r="A28" s="432" t="s">
        <v>241</v>
      </c>
      <c r="B28" s="27">
        <v>6</v>
      </c>
      <c r="C28" s="21">
        <v>0.51388888888888895</v>
      </c>
      <c r="D28" s="15">
        <v>3</v>
      </c>
      <c r="E28" s="22" t="s">
        <v>231</v>
      </c>
      <c r="F28" s="35">
        <v>0</v>
      </c>
      <c r="G28" s="63" t="s">
        <v>98</v>
      </c>
      <c r="H28" s="64">
        <v>5</v>
      </c>
      <c r="I28" s="57" t="s">
        <v>219</v>
      </c>
      <c r="J28" s="55">
        <v>5</v>
      </c>
    </row>
    <row r="29" spans="1:10" ht="21.75" customHeight="1">
      <c r="A29" s="433" t="s">
        <v>214</v>
      </c>
      <c r="B29" s="27">
        <v>7</v>
      </c>
      <c r="C29" s="21">
        <v>0.54166666666666663</v>
      </c>
      <c r="D29" s="15">
        <v>3</v>
      </c>
      <c r="E29" s="22" t="s">
        <v>215</v>
      </c>
      <c r="F29" s="35">
        <v>1</v>
      </c>
      <c r="G29" s="63" t="s">
        <v>98</v>
      </c>
      <c r="H29" s="64">
        <v>1</v>
      </c>
      <c r="I29" s="57" t="s">
        <v>230</v>
      </c>
      <c r="J29" s="55">
        <v>8</v>
      </c>
    </row>
    <row r="30" spans="1:10" ht="21.75" customHeight="1">
      <c r="A30" s="433" t="s">
        <v>234</v>
      </c>
      <c r="B30" s="27">
        <v>8</v>
      </c>
      <c r="C30" s="21">
        <v>0.56944444444444442</v>
      </c>
      <c r="D30" s="15">
        <v>3</v>
      </c>
      <c r="E30" s="22" t="s">
        <v>224</v>
      </c>
      <c r="F30" s="35">
        <v>2</v>
      </c>
      <c r="G30" s="63" t="s">
        <v>98</v>
      </c>
      <c r="H30" s="64">
        <v>0</v>
      </c>
      <c r="I30" s="57" t="s">
        <v>219</v>
      </c>
      <c r="J30" s="55">
        <v>7</v>
      </c>
    </row>
    <row r="31" spans="1:10" ht="21.75" customHeight="1">
      <c r="A31" s="433" t="s">
        <v>225</v>
      </c>
      <c r="B31" s="27">
        <v>9</v>
      </c>
      <c r="C31" s="21">
        <v>0.59722222222222221</v>
      </c>
      <c r="D31" s="15">
        <v>3</v>
      </c>
      <c r="E31" s="30" t="s">
        <v>231</v>
      </c>
      <c r="F31" s="35">
        <v>1</v>
      </c>
      <c r="G31" s="63" t="s">
        <v>98</v>
      </c>
      <c r="H31" s="64">
        <v>8</v>
      </c>
      <c r="I31" s="57" t="s">
        <v>230</v>
      </c>
      <c r="J31" s="55">
        <v>10</v>
      </c>
    </row>
    <row r="32" spans="1:10" ht="21.75" customHeight="1" thickBot="1">
      <c r="A32" s="434"/>
      <c r="B32" s="27">
        <v>10</v>
      </c>
      <c r="C32" s="21"/>
      <c r="D32" s="15"/>
      <c r="E32" s="22"/>
      <c r="F32" s="35"/>
      <c r="G32" s="63"/>
      <c r="H32" s="64"/>
      <c r="I32" s="57"/>
      <c r="J32" s="55">
        <v>9</v>
      </c>
    </row>
    <row r="33" spans="1:10" ht="21.75" customHeight="1">
      <c r="A33" s="29" t="s">
        <v>105</v>
      </c>
      <c r="B33" s="27">
        <v>11</v>
      </c>
      <c r="C33" s="21"/>
      <c r="D33" s="15"/>
      <c r="E33" s="22"/>
      <c r="F33" s="35"/>
      <c r="G33" s="63" t="s">
        <v>98</v>
      </c>
      <c r="H33" s="64"/>
      <c r="I33" s="57"/>
      <c r="J33" s="55"/>
    </row>
    <row r="34" spans="1:10" ht="21.75" customHeight="1">
      <c r="A34" s="26" t="s">
        <v>235</v>
      </c>
      <c r="B34" s="27">
        <v>12</v>
      </c>
      <c r="C34" s="21"/>
      <c r="D34" s="33"/>
      <c r="E34" s="22"/>
      <c r="F34" s="35"/>
      <c r="G34" s="63" t="s">
        <v>98</v>
      </c>
      <c r="H34" s="64"/>
      <c r="I34" s="30"/>
      <c r="J34" s="55"/>
    </row>
    <row r="35" spans="1:10" ht="21" customHeight="1" thickBot="1">
      <c r="A35" s="32"/>
      <c r="B35" s="38"/>
      <c r="C35" s="39"/>
      <c r="D35" s="338"/>
      <c r="E35" s="34"/>
      <c r="F35" s="51"/>
      <c r="G35" s="51"/>
      <c r="H35" s="51"/>
      <c r="I35" s="60"/>
      <c r="J35" s="61"/>
    </row>
    <row r="36" spans="1:10" ht="21.75" customHeight="1" thickBot="1">
      <c r="A36" s="505"/>
      <c r="B36" s="506"/>
      <c r="C36" s="507"/>
      <c r="D36" s="508"/>
      <c r="E36" s="509"/>
      <c r="F36" s="510"/>
      <c r="G36" s="510"/>
      <c r="H36" s="510"/>
      <c r="I36" s="509"/>
      <c r="J36" s="511"/>
    </row>
    <row r="37" spans="1:10" ht="21.75" customHeight="1">
      <c r="A37" s="9" t="s">
        <v>103</v>
      </c>
      <c r="B37" s="10" t="s">
        <v>1</v>
      </c>
      <c r="C37" s="11" t="s">
        <v>2</v>
      </c>
      <c r="D37" s="11" t="s">
        <v>3</v>
      </c>
      <c r="E37" s="514" t="s">
        <v>4</v>
      </c>
      <c r="F37" s="514"/>
      <c r="G37" s="514"/>
      <c r="H37" s="514"/>
      <c r="I37" s="514"/>
      <c r="J37" s="53" t="s">
        <v>5</v>
      </c>
    </row>
    <row r="38" spans="1:10" ht="21.75" customHeight="1">
      <c r="A38" s="12">
        <v>45788</v>
      </c>
      <c r="B38" s="13">
        <v>1</v>
      </c>
      <c r="C38" s="14">
        <v>0.375</v>
      </c>
      <c r="D38" s="15">
        <v>3</v>
      </c>
      <c r="E38" s="16" t="s">
        <v>145</v>
      </c>
      <c r="F38" s="35">
        <v>0</v>
      </c>
      <c r="G38" s="63" t="s">
        <v>98</v>
      </c>
      <c r="H38" s="64">
        <v>10</v>
      </c>
      <c r="I38" s="54" t="s">
        <v>137</v>
      </c>
      <c r="J38" s="55">
        <v>2</v>
      </c>
    </row>
    <row r="39" spans="1:10" ht="21.75" customHeight="1">
      <c r="A39" s="20" t="str">
        <f>"（"&amp;TEXT(A38,"aaa")&amp;"）"</f>
        <v>（日）</v>
      </c>
      <c r="B39" s="13">
        <v>2</v>
      </c>
      <c r="C39" s="21">
        <v>4.1527777777777777</v>
      </c>
      <c r="D39" s="15">
        <v>3</v>
      </c>
      <c r="E39" s="22" t="s">
        <v>148</v>
      </c>
      <c r="F39" s="35">
        <v>1</v>
      </c>
      <c r="G39" s="63" t="s">
        <v>98</v>
      </c>
      <c r="H39" s="64">
        <v>0</v>
      </c>
      <c r="I39" s="57" t="s">
        <v>139</v>
      </c>
      <c r="J39" s="55">
        <v>1</v>
      </c>
    </row>
    <row r="40" spans="1:10" ht="21.75" customHeight="1">
      <c r="A40" s="23" t="s">
        <v>104</v>
      </c>
      <c r="B40" s="13">
        <v>3</v>
      </c>
      <c r="C40" s="21">
        <v>0.43055555555555558</v>
      </c>
      <c r="D40" s="15">
        <v>3</v>
      </c>
      <c r="E40" s="22" t="s">
        <v>141</v>
      </c>
      <c r="F40" s="35">
        <v>7</v>
      </c>
      <c r="G40" s="63" t="s">
        <v>98</v>
      </c>
      <c r="H40" s="64">
        <v>0</v>
      </c>
      <c r="I40" s="57" t="s">
        <v>145</v>
      </c>
      <c r="J40" s="55">
        <v>4</v>
      </c>
    </row>
    <row r="41" spans="1:10" ht="21.75" customHeight="1">
      <c r="A41" s="24" t="s">
        <v>138</v>
      </c>
      <c r="B41" s="13">
        <v>4</v>
      </c>
      <c r="C41" s="21">
        <v>0.45833333333333331</v>
      </c>
      <c r="D41" s="15">
        <v>3</v>
      </c>
      <c r="E41" s="22" t="s">
        <v>137</v>
      </c>
      <c r="F41" s="35">
        <v>3</v>
      </c>
      <c r="G41" s="63" t="s">
        <v>98</v>
      </c>
      <c r="H41" s="64">
        <v>1</v>
      </c>
      <c r="I41" s="57" t="s">
        <v>148</v>
      </c>
      <c r="J41" s="55">
        <v>3</v>
      </c>
    </row>
    <row r="42" spans="1:10" ht="21.75" customHeight="1">
      <c r="A42" s="25" t="s">
        <v>21</v>
      </c>
      <c r="B42" s="13">
        <v>5</v>
      </c>
      <c r="C42" s="21">
        <v>0.4861111111111111</v>
      </c>
      <c r="D42" s="15">
        <v>3</v>
      </c>
      <c r="E42" s="22" t="s">
        <v>139</v>
      </c>
      <c r="F42" s="35">
        <v>1</v>
      </c>
      <c r="G42" s="63" t="s">
        <v>98</v>
      </c>
      <c r="H42" s="64">
        <v>0</v>
      </c>
      <c r="I42" s="57" t="s">
        <v>151</v>
      </c>
      <c r="J42" s="55">
        <v>6</v>
      </c>
    </row>
    <row r="43" spans="1:10" ht="21.75" customHeight="1">
      <c r="A43" s="432" t="s">
        <v>233</v>
      </c>
      <c r="B43" s="27">
        <v>6</v>
      </c>
      <c r="C43" s="21">
        <v>0.51388888888888895</v>
      </c>
      <c r="D43" s="15">
        <v>3</v>
      </c>
      <c r="E43" s="22" t="s">
        <v>213</v>
      </c>
      <c r="F43" s="35">
        <v>9</v>
      </c>
      <c r="G43" s="63" t="s">
        <v>98</v>
      </c>
      <c r="H43" s="64">
        <v>0</v>
      </c>
      <c r="I43" s="57" t="s">
        <v>134</v>
      </c>
      <c r="J43" s="55">
        <v>5</v>
      </c>
    </row>
    <row r="44" spans="1:10" ht="21.75" customHeight="1">
      <c r="A44" s="433" t="s">
        <v>139</v>
      </c>
      <c r="B44" s="27">
        <v>7</v>
      </c>
      <c r="C44" s="21">
        <v>0.54166666666666663</v>
      </c>
      <c r="D44" s="15">
        <v>3</v>
      </c>
      <c r="E44" s="22" t="s">
        <v>142</v>
      </c>
      <c r="F44" s="35">
        <v>1</v>
      </c>
      <c r="G44" s="63" t="s">
        <v>98</v>
      </c>
      <c r="H44" s="64">
        <v>6</v>
      </c>
      <c r="I44" s="57" t="s">
        <v>151</v>
      </c>
      <c r="J44" s="55">
        <v>9</v>
      </c>
    </row>
    <row r="45" spans="1:10" ht="21.75" customHeight="1">
      <c r="A45" s="433" t="s">
        <v>234</v>
      </c>
      <c r="B45" s="27">
        <v>8</v>
      </c>
      <c r="C45" s="21">
        <v>0.56944444444444442</v>
      </c>
      <c r="D45" s="15">
        <v>3</v>
      </c>
      <c r="E45" s="22" t="s">
        <v>141</v>
      </c>
      <c r="F45" s="35">
        <v>0</v>
      </c>
      <c r="G45" s="63" t="s">
        <v>98</v>
      </c>
      <c r="H45" s="64">
        <v>5</v>
      </c>
      <c r="I45" s="57" t="s">
        <v>213</v>
      </c>
      <c r="J45" s="55">
        <v>7</v>
      </c>
    </row>
    <row r="46" spans="1:10" ht="21.75" customHeight="1">
      <c r="A46" s="433" t="s">
        <v>134</v>
      </c>
      <c r="B46" s="27">
        <v>9</v>
      </c>
      <c r="C46" s="21">
        <v>0.59722222222222221</v>
      </c>
      <c r="D46" s="15">
        <v>3</v>
      </c>
      <c r="E46" s="30" t="s">
        <v>142</v>
      </c>
      <c r="F46" s="35">
        <v>6</v>
      </c>
      <c r="G46" s="63" t="s">
        <v>98</v>
      </c>
      <c r="H46" s="64">
        <v>0</v>
      </c>
      <c r="I46" s="57" t="s">
        <v>134</v>
      </c>
      <c r="J46" s="55">
        <v>8</v>
      </c>
    </row>
    <row r="47" spans="1:10" ht="21.75" customHeight="1" thickBot="1">
      <c r="A47" s="434"/>
      <c r="B47" s="27">
        <v>10</v>
      </c>
      <c r="C47" s="21"/>
      <c r="D47" s="15"/>
      <c r="E47" s="22"/>
      <c r="F47" s="35"/>
      <c r="G47" s="63"/>
      <c r="H47" s="64"/>
      <c r="I47" s="57"/>
      <c r="J47" s="55"/>
    </row>
    <row r="48" spans="1:10" ht="21.75" customHeight="1">
      <c r="A48" s="29" t="s">
        <v>105</v>
      </c>
      <c r="B48" s="27">
        <v>11</v>
      </c>
      <c r="C48" s="21"/>
      <c r="D48" s="15"/>
      <c r="E48" s="22"/>
      <c r="F48" s="35"/>
      <c r="G48" s="63" t="s">
        <v>98</v>
      </c>
      <c r="H48" s="64"/>
      <c r="I48" s="57"/>
      <c r="J48" s="55"/>
    </row>
    <row r="49" spans="1:17" ht="21.75" customHeight="1">
      <c r="A49" s="26" t="s">
        <v>143</v>
      </c>
      <c r="B49" s="27">
        <v>12</v>
      </c>
      <c r="C49" s="21"/>
      <c r="D49" s="33"/>
      <c r="E49" s="22"/>
      <c r="F49" s="35"/>
      <c r="G49" s="63" t="s">
        <v>98</v>
      </c>
      <c r="H49" s="64"/>
      <c r="I49" s="30"/>
      <c r="J49" s="55"/>
    </row>
    <row r="50" spans="1:17" ht="21" customHeight="1" thickBot="1">
      <c r="A50" s="32"/>
      <c r="B50" s="38"/>
      <c r="C50" s="39"/>
      <c r="D50" s="338"/>
      <c r="E50" s="34"/>
      <c r="F50" s="51"/>
      <c r="G50" s="51"/>
      <c r="H50" s="51"/>
      <c r="I50" s="60"/>
      <c r="J50" s="61"/>
    </row>
    <row r="51" spans="1:17" ht="21.75" customHeight="1">
      <c r="A51" s="333"/>
      <c r="B51" s="241"/>
      <c r="C51" s="242"/>
      <c r="D51" s="241"/>
      <c r="E51" s="334"/>
      <c r="F51" s="197"/>
      <c r="G51" s="184"/>
      <c r="H51" s="184"/>
      <c r="I51" s="335"/>
      <c r="J51" s="285"/>
    </row>
    <row r="52" spans="1:17" ht="21.75" customHeight="1" thickBot="1">
      <c r="A52" s="333"/>
      <c r="B52" s="241"/>
      <c r="C52" s="242"/>
      <c r="D52" s="241"/>
      <c r="E52" s="334"/>
      <c r="F52" s="197"/>
      <c r="G52" s="184"/>
      <c r="H52" s="184"/>
      <c r="I52" s="335"/>
      <c r="J52" s="285"/>
    </row>
    <row r="53" spans="1:17" ht="21.75" customHeight="1">
      <c r="A53" s="9" t="s">
        <v>103</v>
      </c>
      <c r="B53" s="10" t="s">
        <v>1</v>
      </c>
      <c r="C53" s="11" t="s">
        <v>2</v>
      </c>
      <c r="D53" s="11" t="s">
        <v>3</v>
      </c>
      <c r="E53" s="514" t="s">
        <v>4</v>
      </c>
      <c r="F53" s="514"/>
      <c r="G53" s="514"/>
      <c r="H53" s="514"/>
      <c r="I53" s="514"/>
      <c r="J53" s="53" t="s">
        <v>5</v>
      </c>
    </row>
    <row r="54" spans="1:17" ht="21.75" customHeight="1">
      <c r="A54" s="12">
        <v>45809</v>
      </c>
      <c r="B54" s="13">
        <v>1</v>
      </c>
      <c r="C54" s="14">
        <v>0.375</v>
      </c>
      <c r="D54" s="15">
        <v>3</v>
      </c>
      <c r="E54" s="30" t="s">
        <v>345</v>
      </c>
      <c r="F54" s="35"/>
      <c r="G54" s="63" t="s">
        <v>98</v>
      </c>
      <c r="H54" s="64"/>
      <c r="I54" s="57" t="s">
        <v>341</v>
      </c>
      <c r="J54" s="55">
        <v>2</v>
      </c>
    </row>
    <row r="55" spans="1:17" ht="21.75" customHeight="1">
      <c r="A55" s="20" t="str">
        <f>"（"&amp;TEXT(A54,"aaa")&amp;"）"</f>
        <v>（日）</v>
      </c>
      <c r="B55" s="13">
        <v>2</v>
      </c>
      <c r="C55" s="21">
        <v>4.1527777777777777</v>
      </c>
      <c r="D55" s="15">
        <v>3</v>
      </c>
      <c r="E55" s="22" t="s">
        <v>337</v>
      </c>
      <c r="F55" s="35"/>
      <c r="G55" s="63" t="s">
        <v>98</v>
      </c>
      <c r="H55" s="64"/>
      <c r="I55" s="57" t="s">
        <v>346</v>
      </c>
      <c r="J55" s="55">
        <v>1</v>
      </c>
    </row>
    <row r="56" spans="1:17" ht="21.75" customHeight="1">
      <c r="A56" s="23" t="s">
        <v>104</v>
      </c>
      <c r="B56" s="13">
        <v>3</v>
      </c>
      <c r="C56" s="21">
        <v>0.43055555555555558</v>
      </c>
      <c r="D56" s="15">
        <v>3</v>
      </c>
      <c r="E56" s="198" t="s">
        <v>213</v>
      </c>
      <c r="F56" s="198"/>
      <c r="G56" s="198" t="s">
        <v>98</v>
      </c>
      <c r="H56" s="198"/>
      <c r="I56" s="198" t="s">
        <v>343</v>
      </c>
      <c r="J56" s="55">
        <v>4</v>
      </c>
      <c r="M56" s="22"/>
      <c r="N56" s="35"/>
      <c r="O56" s="63"/>
      <c r="P56" s="64"/>
      <c r="Q56" s="57"/>
    </row>
    <row r="57" spans="1:17" ht="21.75" customHeight="1">
      <c r="A57" s="24" t="s">
        <v>336</v>
      </c>
      <c r="B57" s="13">
        <v>4</v>
      </c>
      <c r="C57" s="21">
        <v>0.45833333333333331</v>
      </c>
      <c r="D57" s="15">
        <v>3</v>
      </c>
      <c r="E57" s="22" t="s">
        <v>341</v>
      </c>
      <c r="F57" s="35"/>
      <c r="G57" s="63" t="s">
        <v>98</v>
      </c>
      <c r="H57" s="64"/>
      <c r="I57" s="57" t="s">
        <v>342</v>
      </c>
      <c r="J57" s="55">
        <v>3</v>
      </c>
      <c r="M57" s="22" t="s">
        <v>339</v>
      </c>
      <c r="N57" s="35"/>
      <c r="O57" s="63" t="s">
        <v>98</v>
      </c>
      <c r="P57" s="64"/>
      <c r="Q57" s="57" t="s">
        <v>338</v>
      </c>
    </row>
    <row r="58" spans="1:17" ht="21.75" customHeight="1">
      <c r="A58" s="25" t="s">
        <v>21</v>
      </c>
      <c r="B58" s="13">
        <v>5</v>
      </c>
      <c r="C58" s="21">
        <v>0.4861111111111111</v>
      </c>
      <c r="D58" s="15">
        <v>3</v>
      </c>
      <c r="E58" s="22" t="s">
        <v>339</v>
      </c>
      <c r="F58" s="35"/>
      <c r="G58" s="63" t="s">
        <v>98</v>
      </c>
      <c r="H58" s="64"/>
      <c r="I58" s="57" t="s">
        <v>340</v>
      </c>
      <c r="J58" s="55">
        <v>6</v>
      </c>
      <c r="M58" s="22"/>
      <c r="N58" s="35"/>
      <c r="O58" s="63"/>
      <c r="P58" s="64"/>
      <c r="Q58" s="57"/>
    </row>
    <row r="59" spans="1:17" ht="21.75" customHeight="1">
      <c r="A59" s="432" t="s">
        <v>347</v>
      </c>
      <c r="B59" s="27">
        <v>6</v>
      </c>
      <c r="C59" s="21">
        <v>0.51388888888888895</v>
      </c>
      <c r="D59" s="15">
        <v>3</v>
      </c>
      <c r="E59" s="22" t="s">
        <v>344</v>
      </c>
      <c r="F59" s="35"/>
      <c r="G59" s="63" t="s">
        <v>98</v>
      </c>
      <c r="H59" s="64"/>
      <c r="I59" s="57" t="s">
        <v>338</v>
      </c>
      <c r="J59" s="55">
        <v>5</v>
      </c>
      <c r="M59" s="22"/>
      <c r="N59" s="35"/>
      <c r="O59" s="63"/>
      <c r="P59" s="64"/>
      <c r="Q59" s="57"/>
    </row>
    <row r="60" spans="1:17" ht="21.75" customHeight="1">
      <c r="A60" s="433" t="s">
        <v>337</v>
      </c>
      <c r="B60" s="27">
        <v>7</v>
      </c>
      <c r="C60" s="21">
        <v>0.54166666666666663</v>
      </c>
      <c r="D60" s="15">
        <v>3</v>
      </c>
      <c r="E60" s="22" t="s">
        <v>340</v>
      </c>
      <c r="F60" s="35"/>
      <c r="G60" s="63" t="s">
        <v>98</v>
      </c>
      <c r="H60" s="64"/>
      <c r="I60" s="57" t="s">
        <v>337</v>
      </c>
      <c r="J60" s="55">
        <v>8</v>
      </c>
      <c r="M60" s="22"/>
      <c r="N60" s="35"/>
      <c r="O60" s="63"/>
      <c r="P60" s="64"/>
      <c r="Q60" s="57"/>
    </row>
    <row r="61" spans="1:17" ht="21.75" customHeight="1">
      <c r="A61" s="433" t="s">
        <v>251</v>
      </c>
      <c r="B61" s="27">
        <v>8</v>
      </c>
      <c r="C61" s="21">
        <v>0.56944444444444442</v>
      </c>
      <c r="D61" s="15">
        <v>3</v>
      </c>
      <c r="E61" s="22" t="s">
        <v>342</v>
      </c>
      <c r="F61" s="35"/>
      <c r="G61" s="63" t="s">
        <v>98</v>
      </c>
      <c r="H61" s="64"/>
      <c r="I61" s="57" t="s">
        <v>343</v>
      </c>
      <c r="J61" s="55">
        <v>7</v>
      </c>
      <c r="M61" s="22"/>
      <c r="N61" s="35"/>
      <c r="O61" s="63"/>
      <c r="P61" s="64"/>
      <c r="Q61" s="57"/>
    </row>
    <row r="62" spans="1:17" ht="21.75" customHeight="1">
      <c r="A62" s="433" t="s">
        <v>343</v>
      </c>
      <c r="B62" s="27">
        <v>9</v>
      </c>
      <c r="C62" s="621">
        <v>0.59722222222222221</v>
      </c>
      <c r="D62" s="622">
        <v>3</v>
      </c>
      <c r="E62" s="623" t="s">
        <v>339</v>
      </c>
      <c r="F62" s="623"/>
      <c r="G62" s="623" t="s">
        <v>98</v>
      </c>
      <c r="H62" s="623"/>
      <c r="I62" s="623" t="s">
        <v>340</v>
      </c>
      <c r="J62" s="624">
        <v>8</v>
      </c>
      <c r="M62" s="22" t="s">
        <v>339</v>
      </c>
      <c r="N62" s="35"/>
      <c r="O62" s="63" t="s">
        <v>98</v>
      </c>
      <c r="P62" s="64"/>
      <c r="Q62" s="57" t="s">
        <v>340</v>
      </c>
    </row>
    <row r="63" spans="1:17" ht="21.75" customHeight="1" thickBot="1">
      <c r="A63" s="185"/>
      <c r="B63" s="27">
        <v>10</v>
      </c>
      <c r="C63" s="21"/>
      <c r="D63" s="15"/>
      <c r="E63" s="22"/>
      <c r="F63" s="35"/>
      <c r="G63" s="63" t="s">
        <v>98</v>
      </c>
      <c r="H63" s="64"/>
      <c r="I63" s="57"/>
      <c r="J63" s="55"/>
    </row>
    <row r="64" spans="1:17" ht="21.75" customHeight="1">
      <c r="A64" s="29" t="s">
        <v>105</v>
      </c>
      <c r="B64" s="27">
        <v>11</v>
      </c>
      <c r="C64" s="21"/>
      <c r="D64" s="15"/>
      <c r="E64" s="22"/>
      <c r="F64" s="35"/>
      <c r="G64" s="63"/>
      <c r="H64" s="64"/>
      <c r="I64" s="57"/>
      <c r="J64" s="55"/>
    </row>
    <row r="65" spans="1:10" ht="21.75" customHeight="1">
      <c r="A65" s="26" t="s">
        <v>141</v>
      </c>
      <c r="B65" s="27">
        <v>12</v>
      </c>
      <c r="C65" s="21"/>
      <c r="D65" s="33"/>
      <c r="E65" s="22"/>
      <c r="F65" s="35"/>
      <c r="G65" s="63"/>
      <c r="H65" s="64"/>
      <c r="I65" s="57"/>
      <c r="J65" s="55"/>
    </row>
    <row r="66" spans="1:10" ht="21" customHeight="1" thickBot="1">
      <c r="A66" s="32"/>
      <c r="B66" s="38"/>
      <c r="C66" s="39"/>
      <c r="D66" s="338"/>
      <c r="E66" s="34"/>
      <c r="F66" s="51"/>
      <c r="G66" s="502"/>
      <c r="H66" s="503"/>
      <c r="I66" s="504"/>
      <c r="J66" s="61"/>
    </row>
    <row r="67" spans="1:10" ht="21.75" customHeight="1" thickBot="1">
      <c r="A67" s="333"/>
      <c r="B67" s="241"/>
      <c r="C67" s="242"/>
      <c r="D67" s="241"/>
      <c r="E67" s="30"/>
      <c r="F67" s="35"/>
      <c r="G67" s="63"/>
      <c r="H67" s="64"/>
      <c r="I67" s="30"/>
      <c r="J67" s="285"/>
    </row>
    <row r="68" spans="1:10" ht="21.75" customHeight="1">
      <c r="A68" s="9" t="s">
        <v>103</v>
      </c>
      <c r="B68" s="10" t="s">
        <v>1</v>
      </c>
      <c r="C68" s="11" t="s">
        <v>2</v>
      </c>
      <c r="D68" s="11" t="s">
        <v>3</v>
      </c>
      <c r="E68" s="514" t="s">
        <v>4</v>
      </c>
      <c r="F68" s="514"/>
      <c r="G68" s="514"/>
      <c r="H68" s="514"/>
      <c r="I68" s="514"/>
      <c r="J68" s="53" t="s">
        <v>5</v>
      </c>
    </row>
    <row r="69" spans="1:10" ht="21.75" customHeight="1">
      <c r="A69" s="12"/>
      <c r="B69" s="13">
        <v>1</v>
      </c>
      <c r="C69" s="14">
        <v>0.375</v>
      </c>
      <c r="D69" s="15">
        <v>3</v>
      </c>
      <c r="E69" s="30"/>
      <c r="F69" s="35"/>
      <c r="G69" s="63" t="s">
        <v>98</v>
      </c>
      <c r="H69" s="64"/>
      <c r="I69" s="57"/>
      <c r="J69" s="55">
        <v>2</v>
      </c>
    </row>
    <row r="70" spans="1:10" ht="21.75" customHeight="1">
      <c r="A70" s="20" t="str">
        <f>"（"&amp;TEXT(A69,"aaa")&amp;"）"</f>
        <v>（土）</v>
      </c>
      <c r="B70" s="13">
        <v>2</v>
      </c>
      <c r="C70" s="21">
        <v>4.1527777777777777</v>
      </c>
      <c r="D70" s="15">
        <v>3</v>
      </c>
      <c r="E70" s="22"/>
      <c r="F70" s="35"/>
      <c r="G70" s="63" t="s">
        <v>98</v>
      </c>
      <c r="H70" s="64"/>
      <c r="I70" s="57"/>
      <c r="J70" s="55">
        <v>1</v>
      </c>
    </row>
    <row r="71" spans="1:10" ht="18" customHeight="1">
      <c r="A71" s="23" t="s">
        <v>104</v>
      </c>
      <c r="B71" s="13">
        <v>3</v>
      </c>
      <c r="C71" s="21">
        <v>0.43055555555555558</v>
      </c>
      <c r="D71" s="15">
        <v>3</v>
      </c>
      <c r="E71" s="198"/>
      <c r="F71" s="198"/>
      <c r="G71" s="198" t="s">
        <v>98</v>
      </c>
      <c r="H71" s="198"/>
      <c r="I71" s="198"/>
      <c r="J71" s="55">
        <v>4</v>
      </c>
    </row>
    <row r="72" spans="1:10" ht="18" customHeight="1">
      <c r="A72" s="24"/>
      <c r="B72" s="13">
        <v>4</v>
      </c>
      <c r="C72" s="21">
        <v>0.45833333333333331</v>
      </c>
      <c r="D72" s="15">
        <v>3</v>
      </c>
      <c r="E72" s="22"/>
      <c r="F72" s="35"/>
      <c r="G72" s="63" t="s">
        <v>98</v>
      </c>
      <c r="H72" s="64"/>
      <c r="I72" s="57"/>
      <c r="J72" s="55">
        <v>3</v>
      </c>
    </row>
    <row r="73" spans="1:10" ht="18" customHeight="1">
      <c r="A73" s="25" t="s">
        <v>21</v>
      </c>
      <c r="B73" s="13">
        <v>5</v>
      </c>
      <c r="C73" s="21">
        <v>0.4861111111111111</v>
      </c>
      <c r="D73" s="15">
        <v>3</v>
      </c>
      <c r="E73" s="22"/>
      <c r="F73" s="35"/>
      <c r="G73" s="63" t="s">
        <v>98</v>
      </c>
      <c r="H73" s="64"/>
      <c r="I73" s="57"/>
      <c r="J73" s="55">
        <v>6</v>
      </c>
    </row>
    <row r="74" spans="1:10" ht="18" customHeight="1">
      <c r="A74" s="432"/>
      <c r="B74" s="27">
        <v>6</v>
      </c>
      <c r="C74" s="21">
        <v>0.51388888888888895</v>
      </c>
      <c r="D74" s="15">
        <v>3</v>
      </c>
      <c r="E74" s="22"/>
      <c r="F74" s="35"/>
      <c r="G74" s="63" t="s">
        <v>98</v>
      </c>
      <c r="H74" s="64"/>
      <c r="I74" s="57"/>
      <c r="J74" s="55">
        <v>5</v>
      </c>
    </row>
    <row r="75" spans="1:10" ht="18" customHeight="1">
      <c r="A75" s="433"/>
      <c r="B75" s="27">
        <v>7</v>
      </c>
      <c r="C75" s="21">
        <v>0.54166666666666663</v>
      </c>
      <c r="D75" s="15">
        <v>3</v>
      </c>
      <c r="E75" s="22"/>
      <c r="F75" s="35"/>
      <c r="G75" s="63" t="s">
        <v>98</v>
      </c>
      <c r="H75" s="64"/>
      <c r="I75" s="57"/>
      <c r="J75" s="55">
        <v>9</v>
      </c>
    </row>
    <row r="76" spans="1:10" ht="18" customHeight="1">
      <c r="A76" s="433"/>
      <c r="B76" s="27">
        <v>8</v>
      </c>
      <c r="C76" s="21">
        <v>0.56944444444444442</v>
      </c>
      <c r="D76" s="15">
        <v>3</v>
      </c>
      <c r="E76" s="22"/>
      <c r="F76" s="35"/>
      <c r="G76" s="63" t="s">
        <v>98</v>
      </c>
      <c r="H76" s="64"/>
      <c r="I76" s="57"/>
      <c r="J76" s="55">
        <v>7</v>
      </c>
    </row>
    <row r="77" spans="1:10" ht="18" customHeight="1">
      <c r="A77" s="433"/>
      <c r="B77" s="27">
        <v>9</v>
      </c>
      <c r="C77" s="21">
        <v>0.59722222222222221</v>
      </c>
      <c r="D77" s="15">
        <v>3</v>
      </c>
      <c r="E77" s="198"/>
      <c r="F77" s="198"/>
      <c r="G77" s="198" t="s">
        <v>98</v>
      </c>
      <c r="H77" s="198"/>
      <c r="I77" s="198"/>
      <c r="J77" s="55">
        <v>8</v>
      </c>
    </row>
    <row r="78" spans="1:10" ht="18" customHeight="1" thickBot="1">
      <c r="A78" s="185"/>
      <c r="B78" s="27">
        <v>10</v>
      </c>
      <c r="C78" s="21"/>
      <c r="D78" s="15"/>
      <c r="E78" s="22"/>
      <c r="F78" s="35"/>
      <c r="G78" s="63" t="s">
        <v>98</v>
      </c>
      <c r="H78" s="64"/>
      <c r="I78" s="57"/>
      <c r="J78" s="55"/>
    </row>
    <row r="79" spans="1:10" ht="18" customHeight="1">
      <c r="A79" s="29" t="s">
        <v>105</v>
      </c>
      <c r="B79" s="27">
        <v>11</v>
      </c>
      <c r="C79" s="21"/>
      <c r="D79" s="15"/>
      <c r="E79" s="22"/>
      <c r="F79" s="35"/>
      <c r="G79" s="63"/>
      <c r="H79" s="64"/>
      <c r="I79" s="57"/>
      <c r="J79" s="55"/>
    </row>
    <row r="80" spans="1:10" ht="18" customHeight="1">
      <c r="A80" s="26"/>
      <c r="B80" s="27">
        <v>12</v>
      </c>
      <c r="C80" s="21"/>
      <c r="D80" s="33"/>
      <c r="E80" s="22"/>
      <c r="F80" s="35"/>
      <c r="G80" s="63"/>
      <c r="H80" s="64"/>
      <c r="I80" s="57"/>
      <c r="J80" s="55"/>
    </row>
    <row r="81" spans="1:10" ht="18" customHeight="1" thickBot="1">
      <c r="A81" s="32"/>
      <c r="B81" s="38"/>
      <c r="C81" s="39"/>
      <c r="D81" s="338"/>
      <c r="E81" s="34"/>
      <c r="F81" s="51"/>
      <c r="G81" s="502"/>
      <c r="H81" s="503"/>
      <c r="I81" s="504"/>
      <c r="J81" s="61"/>
    </row>
  </sheetData>
  <mergeCells count="8">
    <mergeCell ref="E68:I68"/>
    <mergeCell ref="A21:J21"/>
    <mergeCell ref="E22:I22"/>
    <mergeCell ref="A1:J1"/>
    <mergeCell ref="B3:D3"/>
    <mergeCell ref="E4:I4"/>
    <mergeCell ref="E37:I37"/>
    <mergeCell ref="E53:I53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BK59"/>
  <sheetViews>
    <sheetView showGridLines="0" view="pageBreakPreview" topLeftCell="A16" zoomScale="85" zoomScaleNormal="85" zoomScaleSheetLayoutView="85" workbookViewId="0">
      <selection activeCell="AL18" sqref="AL18"/>
    </sheetView>
  </sheetViews>
  <sheetFormatPr baseColWidth="10" defaultColWidth="3.6640625" defaultRowHeight="17"/>
  <cols>
    <col min="1" max="3" width="3.33203125" customWidth="1"/>
    <col min="4" max="4" width="3.1640625" style="67" customWidth="1"/>
    <col min="5" max="5" width="3.1640625" customWidth="1"/>
    <col min="6" max="7" width="3.1640625" style="67" customWidth="1"/>
    <col min="8" max="8" width="3.1640625" customWidth="1"/>
    <col min="9" max="13" width="3.1640625" style="67" customWidth="1"/>
    <col min="14" max="14" width="3.1640625" customWidth="1"/>
    <col min="15" max="16" width="3.1640625" style="67" customWidth="1"/>
    <col min="17" max="17" width="3.1640625" customWidth="1"/>
    <col min="18" max="19" width="3.1640625" style="67" customWidth="1"/>
    <col min="20" max="20" width="3.1640625" customWidth="1"/>
    <col min="21" max="21" width="3.1640625" style="67" customWidth="1"/>
    <col min="22" max="22" width="3.1640625" style="68" customWidth="1"/>
    <col min="23" max="25" width="3.1640625" customWidth="1"/>
    <col min="26" max="28" width="3.33203125" customWidth="1"/>
    <col min="29" max="31" width="3.1640625" customWidth="1"/>
    <col min="32" max="32" width="3.1640625" style="67" customWidth="1"/>
    <col min="33" max="33" width="3.1640625" customWidth="1"/>
    <col min="34" max="38" width="3.1640625" style="67" customWidth="1"/>
    <col min="39" max="39" width="3.1640625" customWidth="1"/>
    <col min="40" max="41" width="3.1640625" style="67" customWidth="1"/>
    <col min="42" max="42" width="3.1640625" customWidth="1"/>
    <col min="43" max="44" width="3.1640625" style="67" customWidth="1"/>
    <col min="45" max="45" width="3.1640625" customWidth="1"/>
    <col min="46" max="46" width="3.1640625" style="67" customWidth="1"/>
    <col min="47" max="47" width="3.1640625" style="68" customWidth="1"/>
    <col min="48" max="48" width="3.1640625" customWidth="1"/>
    <col min="49" max="50" width="2.6640625" customWidth="1"/>
    <col min="51" max="54" width="3.33203125" style="177" customWidth="1"/>
    <col min="55" max="55" width="12.1640625" style="177" customWidth="1"/>
    <col min="56" max="56" width="17.6640625" style="177" customWidth="1"/>
    <col min="57" max="57" width="2.83203125" style="177" customWidth="1"/>
    <col min="58" max="58" width="3.83203125" style="177" customWidth="1"/>
    <col min="59" max="59" width="2.83203125" customWidth="1"/>
    <col min="60" max="60" width="15.6640625" style="177" customWidth="1"/>
  </cols>
  <sheetData>
    <row r="1" spans="1:63" ht="27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91"/>
      <c r="Q1" s="91"/>
      <c r="R1" s="536" t="s">
        <v>124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91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71"/>
      <c r="AX1" s="71"/>
      <c r="AY1" s="221"/>
      <c r="AZ1" s="221"/>
      <c r="BA1" s="221"/>
      <c r="BB1" s="221"/>
      <c r="BC1" s="221"/>
      <c r="BD1" s="221"/>
      <c r="BE1" s="221"/>
      <c r="BF1" s="221"/>
      <c r="BG1" s="71"/>
      <c r="BH1" s="221"/>
    </row>
    <row r="2" spans="1:63" ht="12" customHeight="1">
      <c r="A2" s="70"/>
      <c r="B2" s="71"/>
      <c r="C2" s="71"/>
      <c r="D2" s="72"/>
      <c r="E2" s="71"/>
      <c r="F2" s="72"/>
      <c r="G2" s="72"/>
      <c r="H2" s="71"/>
      <c r="I2" s="72"/>
      <c r="J2" s="72"/>
      <c r="K2" s="72"/>
      <c r="L2" s="72"/>
      <c r="M2" s="72"/>
      <c r="N2" s="71"/>
      <c r="O2" s="72"/>
      <c r="P2" s="72"/>
      <c r="Q2" s="71"/>
      <c r="R2" s="72"/>
      <c r="S2" s="72"/>
      <c r="T2" s="71"/>
      <c r="U2" s="72"/>
      <c r="V2" s="116"/>
      <c r="AG2" s="71"/>
      <c r="AH2" s="72"/>
      <c r="AI2" s="72"/>
      <c r="AJ2" s="72"/>
      <c r="AK2" s="72"/>
      <c r="AL2" s="72"/>
      <c r="AM2" s="71"/>
      <c r="AN2" s="72"/>
      <c r="AO2" s="72"/>
      <c r="AP2" s="71"/>
      <c r="AQ2" s="72"/>
      <c r="AR2" s="72"/>
      <c r="AS2" s="71"/>
      <c r="AT2" s="72"/>
      <c r="AU2" s="116"/>
      <c r="AV2" s="71"/>
    </row>
    <row r="3" spans="1:63" ht="36" customHeight="1" thickBot="1">
      <c r="A3" s="73" t="s">
        <v>90</v>
      </c>
      <c r="B3" s="75"/>
      <c r="C3" s="76"/>
      <c r="D3" s="73"/>
      <c r="E3" s="75"/>
      <c r="F3" s="76"/>
      <c r="G3" s="74"/>
      <c r="H3" s="75"/>
      <c r="I3" s="76"/>
      <c r="J3" s="76"/>
      <c r="K3" s="76"/>
      <c r="L3" s="76"/>
      <c r="M3" s="76"/>
      <c r="N3" s="92"/>
      <c r="O3" s="76"/>
      <c r="P3" s="76"/>
      <c r="Q3" s="92"/>
      <c r="R3" s="76"/>
      <c r="S3" s="74"/>
      <c r="T3" s="117"/>
      <c r="U3" s="74"/>
      <c r="V3" s="118"/>
      <c r="W3" s="117"/>
      <c r="X3" s="117"/>
      <c r="Y3" s="117"/>
      <c r="Z3" s="117"/>
      <c r="AA3" s="117"/>
      <c r="AB3" s="117"/>
      <c r="AC3" s="73"/>
      <c r="AD3" s="73"/>
      <c r="AE3" s="73"/>
      <c r="AF3" s="74"/>
      <c r="AG3" s="75"/>
      <c r="AH3" s="155"/>
      <c r="AI3" s="155"/>
      <c r="AJ3" s="155"/>
      <c r="AK3" s="155"/>
      <c r="AL3" s="155"/>
      <c r="AM3" s="73"/>
      <c r="AN3" s="155"/>
      <c r="AO3" s="155"/>
      <c r="AP3" s="73"/>
      <c r="AQ3" s="155"/>
      <c r="AR3" s="155"/>
      <c r="AS3" s="73"/>
      <c r="AT3" s="155"/>
      <c r="AU3" s="118"/>
      <c r="AV3" s="117"/>
      <c r="AW3" s="117"/>
      <c r="AX3" s="117"/>
      <c r="AY3" s="222"/>
      <c r="AZ3" s="222"/>
      <c r="BA3" s="222"/>
      <c r="BB3" s="222"/>
      <c r="BC3" s="222"/>
      <c r="BD3" s="222"/>
      <c r="BE3" s="222"/>
      <c r="BF3" s="222"/>
      <c r="BG3" s="117"/>
      <c r="BH3" s="222"/>
    </row>
    <row r="4" spans="1:63" ht="36" customHeight="1" thickBot="1">
      <c r="A4" s="537" t="s">
        <v>91</v>
      </c>
      <c r="B4" s="538"/>
      <c r="C4" s="539"/>
      <c r="D4" s="540" t="str">
        <f>IF(A5="","",A5)</f>
        <v>ムスタング</v>
      </c>
      <c r="E4" s="541"/>
      <c r="F4" s="541"/>
      <c r="G4" s="541" t="str">
        <f>IF(A6="","",A6)</f>
        <v>鶴牧</v>
      </c>
      <c r="H4" s="541"/>
      <c r="I4" s="541"/>
      <c r="J4" s="541" t="str">
        <f>IF(A7="","",A7)</f>
        <v>１７多摩</v>
      </c>
      <c r="K4" s="541"/>
      <c r="L4" s="541"/>
      <c r="M4" s="541" t="str">
        <f>IF(A8="","",A8)</f>
        <v>永山</v>
      </c>
      <c r="N4" s="541"/>
      <c r="O4" s="541"/>
      <c r="P4" s="541" t="str">
        <f>IF(A9="","",A9)</f>
        <v>SEISEKI</v>
      </c>
      <c r="Q4" s="541"/>
      <c r="R4" s="541"/>
      <c r="S4" s="541" t="str">
        <f>IF(A10="","",A10)</f>
        <v>TKスペラーレ</v>
      </c>
      <c r="T4" s="541"/>
      <c r="U4" s="547"/>
      <c r="V4" s="192" t="s">
        <v>92</v>
      </c>
      <c r="W4" s="156" t="s">
        <v>93</v>
      </c>
      <c r="X4" s="156" t="s">
        <v>94</v>
      </c>
      <c r="Y4" s="157" t="s">
        <v>95</v>
      </c>
      <c r="Z4" s="158" t="s">
        <v>96</v>
      </c>
      <c r="AA4" s="117"/>
      <c r="AB4" s="117"/>
      <c r="AF4"/>
      <c r="AH4"/>
      <c r="AJ4"/>
      <c r="AM4" s="67"/>
      <c r="AU4" s="67"/>
      <c r="AW4" s="67"/>
      <c r="AX4" s="68"/>
      <c r="AY4"/>
      <c r="AZ4"/>
      <c r="BA4"/>
      <c r="BB4"/>
      <c r="BF4" s="178"/>
      <c r="BG4" s="179"/>
      <c r="BH4" s="179"/>
      <c r="BI4" s="179"/>
      <c r="BJ4" s="181"/>
      <c r="BK4" s="179"/>
    </row>
    <row r="5" spans="1:63" ht="36" customHeight="1">
      <c r="A5" s="542" t="s">
        <v>161</v>
      </c>
      <c r="B5" s="543"/>
      <c r="C5" s="544"/>
      <c r="D5" s="594"/>
      <c r="E5" s="595"/>
      <c r="F5" s="596"/>
      <c r="G5" s="443">
        <v>2</v>
      </c>
      <c r="H5" s="441" t="s">
        <v>254</v>
      </c>
      <c r="I5" s="446">
        <v>1</v>
      </c>
      <c r="J5" s="443">
        <v>1</v>
      </c>
      <c r="K5" s="441" t="s">
        <v>254</v>
      </c>
      <c r="L5" s="446">
        <v>0</v>
      </c>
      <c r="M5" s="444"/>
      <c r="N5" s="441"/>
      <c r="O5" s="445"/>
      <c r="P5" s="447">
        <v>6</v>
      </c>
      <c r="Q5" s="441" t="s">
        <v>254</v>
      </c>
      <c r="R5" s="466">
        <v>0</v>
      </c>
      <c r="S5" s="447">
        <v>0</v>
      </c>
      <c r="T5" s="443" t="s">
        <v>255</v>
      </c>
      <c r="U5" s="448">
        <v>0</v>
      </c>
      <c r="V5" s="159">
        <f>COUNTIF(D5:R5,"〇")*3+COUNTIF(D5:U5,"△")</f>
        <v>10</v>
      </c>
      <c r="W5" s="160">
        <f>D5+G5+J5+M5+P5+S5</f>
        <v>9</v>
      </c>
      <c r="X5" s="161">
        <f>F5+I5+L5+O5+R5+U5</f>
        <v>1</v>
      </c>
      <c r="Y5" s="476">
        <f t="shared" ref="Y5" si="0">W5-X5</f>
        <v>8</v>
      </c>
      <c r="Z5" s="163"/>
      <c r="AA5" s="117"/>
      <c r="AB5" s="117"/>
      <c r="AF5"/>
      <c r="AH5"/>
      <c r="AJ5"/>
      <c r="AM5" s="67"/>
      <c r="AU5" s="67"/>
      <c r="AW5" s="67"/>
      <c r="AX5" s="68"/>
      <c r="AY5"/>
      <c r="AZ5"/>
      <c r="BA5"/>
      <c r="BB5"/>
      <c r="BG5" s="180"/>
      <c r="BH5" s="219"/>
      <c r="BI5" s="220"/>
      <c r="BJ5" s="181"/>
      <c r="BK5" s="180"/>
    </row>
    <row r="6" spans="1:63" ht="36" customHeight="1">
      <c r="A6" s="542" t="s">
        <v>151</v>
      </c>
      <c r="B6" s="543"/>
      <c r="C6" s="544"/>
      <c r="D6" s="467">
        <v>1</v>
      </c>
      <c r="E6" s="441" t="s">
        <v>253</v>
      </c>
      <c r="F6" s="453">
        <v>2</v>
      </c>
      <c r="G6" s="588"/>
      <c r="H6" s="589"/>
      <c r="I6" s="590"/>
      <c r="J6" s="451">
        <v>2</v>
      </c>
      <c r="K6" s="441" t="s">
        <v>254</v>
      </c>
      <c r="L6" s="452">
        <v>0</v>
      </c>
      <c r="M6" s="451">
        <v>4</v>
      </c>
      <c r="N6" s="441" t="s">
        <v>254</v>
      </c>
      <c r="O6" s="452">
        <v>1</v>
      </c>
      <c r="P6" s="451">
        <v>5</v>
      </c>
      <c r="Q6" s="441" t="s">
        <v>254</v>
      </c>
      <c r="R6" s="450">
        <v>0</v>
      </c>
      <c r="S6" s="451"/>
      <c r="T6" s="441"/>
      <c r="U6" s="456"/>
      <c r="V6" s="164">
        <f t="shared" ref="V6:V10" si="1">COUNTIF(D6:R6,"〇")*3+COUNTIF(D6:U6,"△")</f>
        <v>9</v>
      </c>
      <c r="W6" s="165">
        <f t="shared" ref="W6:W10" si="2">D6+G6+J6+M6+P6+S6</f>
        <v>12</v>
      </c>
      <c r="X6" s="166">
        <f t="shared" ref="X6:X10" si="3">F6+I6+L6+O6+R6+U6</f>
        <v>3</v>
      </c>
      <c r="Y6" s="477">
        <f t="shared" ref="Y6:Y10" si="4">W6-X6</f>
        <v>9</v>
      </c>
      <c r="Z6" s="168"/>
      <c r="AA6" s="117"/>
      <c r="AB6" s="117"/>
      <c r="AF6"/>
      <c r="AH6"/>
      <c r="AJ6"/>
      <c r="AM6" s="67"/>
      <c r="AU6" s="67"/>
      <c r="AW6" s="67"/>
      <c r="AX6" s="68"/>
      <c r="AY6"/>
      <c r="AZ6"/>
      <c r="BA6"/>
      <c r="BB6"/>
      <c r="BG6" s="177"/>
      <c r="BI6" s="183"/>
      <c r="BK6" s="177"/>
    </row>
    <row r="7" spans="1:63" ht="36" customHeight="1">
      <c r="A7" s="542" t="s">
        <v>158</v>
      </c>
      <c r="B7" s="543"/>
      <c r="C7" s="544"/>
      <c r="D7" s="467">
        <v>0</v>
      </c>
      <c r="E7" s="441" t="s">
        <v>253</v>
      </c>
      <c r="F7" s="453">
        <v>1</v>
      </c>
      <c r="G7" s="468">
        <v>0</v>
      </c>
      <c r="H7" s="441" t="s">
        <v>253</v>
      </c>
      <c r="I7" s="453">
        <v>2</v>
      </c>
      <c r="J7" s="591"/>
      <c r="K7" s="592"/>
      <c r="L7" s="593"/>
      <c r="M7" s="451">
        <v>1</v>
      </c>
      <c r="N7" s="441" t="s">
        <v>255</v>
      </c>
      <c r="O7" s="452">
        <v>1</v>
      </c>
      <c r="P7" s="451"/>
      <c r="Q7" s="441"/>
      <c r="R7" s="450"/>
      <c r="S7" s="451">
        <v>1</v>
      </c>
      <c r="T7" s="441" t="s">
        <v>255</v>
      </c>
      <c r="U7" s="456">
        <v>1</v>
      </c>
      <c r="V7" s="164">
        <f t="shared" si="1"/>
        <v>2</v>
      </c>
      <c r="W7" s="165">
        <f t="shared" si="2"/>
        <v>2</v>
      </c>
      <c r="X7" s="166">
        <f t="shared" si="3"/>
        <v>5</v>
      </c>
      <c r="Y7" s="477">
        <f t="shared" si="4"/>
        <v>-3</v>
      </c>
      <c r="Z7" s="168"/>
      <c r="AA7" s="117"/>
      <c r="AB7" s="117"/>
      <c r="AF7"/>
      <c r="AH7"/>
      <c r="AJ7"/>
      <c r="AM7" s="67"/>
      <c r="AU7" s="67"/>
      <c r="AW7" s="67"/>
      <c r="AX7" s="68"/>
      <c r="AY7"/>
      <c r="AZ7"/>
      <c r="BA7"/>
      <c r="BB7"/>
      <c r="BG7" s="177"/>
      <c r="BI7" s="183"/>
      <c r="BK7" s="177"/>
    </row>
    <row r="8" spans="1:63" ht="36" customHeight="1">
      <c r="A8" s="542" t="s">
        <v>145</v>
      </c>
      <c r="B8" s="543"/>
      <c r="C8" s="544"/>
      <c r="D8" s="449"/>
      <c r="E8" s="441"/>
      <c r="F8" s="452"/>
      <c r="G8" s="450">
        <v>1</v>
      </c>
      <c r="H8" s="441" t="s">
        <v>253</v>
      </c>
      <c r="I8" s="452">
        <v>4</v>
      </c>
      <c r="J8" s="450">
        <v>1</v>
      </c>
      <c r="K8" s="441" t="s">
        <v>255</v>
      </c>
      <c r="L8" s="450">
        <v>1</v>
      </c>
      <c r="M8" s="588"/>
      <c r="N8" s="589"/>
      <c r="O8" s="590"/>
      <c r="P8" s="451">
        <v>3</v>
      </c>
      <c r="Q8" s="441" t="s">
        <v>254</v>
      </c>
      <c r="R8" s="450">
        <v>2</v>
      </c>
      <c r="S8" s="451">
        <v>1</v>
      </c>
      <c r="T8" s="441" t="s">
        <v>253</v>
      </c>
      <c r="U8" s="456">
        <v>4</v>
      </c>
      <c r="V8" s="164">
        <f t="shared" si="1"/>
        <v>4</v>
      </c>
      <c r="W8" s="165">
        <f t="shared" si="2"/>
        <v>6</v>
      </c>
      <c r="X8" s="166">
        <f t="shared" si="3"/>
        <v>11</v>
      </c>
      <c r="Y8" s="477">
        <f t="shared" si="4"/>
        <v>-5</v>
      </c>
      <c r="Z8" s="196"/>
      <c r="AA8" s="117"/>
      <c r="AB8" s="117"/>
      <c r="AF8"/>
      <c r="AH8"/>
      <c r="AJ8"/>
      <c r="AM8" s="67"/>
      <c r="AU8" s="67"/>
      <c r="AW8" s="67"/>
      <c r="AX8" s="68"/>
      <c r="AY8"/>
      <c r="AZ8"/>
      <c r="BA8"/>
      <c r="BB8"/>
      <c r="BG8" s="177"/>
      <c r="BI8" s="183"/>
      <c r="BK8" s="177"/>
    </row>
    <row r="9" spans="1:63" ht="36" customHeight="1">
      <c r="A9" s="542" t="s">
        <v>137</v>
      </c>
      <c r="B9" s="543"/>
      <c r="C9" s="544"/>
      <c r="D9" s="469">
        <v>0</v>
      </c>
      <c r="E9" s="470" t="s">
        <v>253</v>
      </c>
      <c r="F9" s="471">
        <v>6</v>
      </c>
      <c r="G9" s="472">
        <v>0</v>
      </c>
      <c r="H9" s="470" t="s">
        <v>253</v>
      </c>
      <c r="I9" s="471">
        <v>5</v>
      </c>
      <c r="J9" s="472"/>
      <c r="K9" s="470"/>
      <c r="L9" s="472"/>
      <c r="M9" s="473">
        <v>2</v>
      </c>
      <c r="N9" s="441" t="s">
        <v>253</v>
      </c>
      <c r="O9" s="471">
        <v>3</v>
      </c>
      <c r="P9" s="591"/>
      <c r="Q9" s="592"/>
      <c r="R9" s="592"/>
      <c r="S9" s="473">
        <v>0</v>
      </c>
      <c r="T9" s="470" t="s">
        <v>253</v>
      </c>
      <c r="U9" s="474">
        <v>2</v>
      </c>
      <c r="V9" s="164">
        <f t="shared" si="1"/>
        <v>0</v>
      </c>
      <c r="W9" s="165">
        <f t="shared" si="2"/>
        <v>2</v>
      </c>
      <c r="X9" s="166">
        <f t="shared" si="3"/>
        <v>16</v>
      </c>
      <c r="Y9" s="477">
        <f t="shared" si="4"/>
        <v>-14</v>
      </c>
      <c r="Z9" s="303"/>
      <c r="AA9" s="117"/>
      <c r="AB9" s="117"/>
      <c r="AF9"/>
      <c r="AH9"/>
      <c r="AJ9"/>
      <c r="AM9" s="67"/>
      <c r="AU9" s="67"/>
      <c r="AW9" s="67"/>
      <c r="AX9" s="68"/>
      <c r="AY9"/>
      <c r="AZ9"/>
      <c r="BA9"/>
      <c r="BB9"/>
      <c r="BG9" s="177"/>
      <c r="BI9" s="183"/>
      <c r="BK9" s="177"/>
    </row>
    <row r="10" spans="1:63" ht="36" customHeight="1" thickBot="1">
      <c r="A10" s="555" t="s">
        <v>140</v>
      </c>
      <c r="B10" s="556"/>
      <c r="C10" s="557"/>
      <c r="D10" s="475">
        <v>0</v>
      </c>
      <c r="E10" s="464" t="s">
        <v>255</v>
      </c>
      <c r="F10" s="465">
        <v>0</v>
      </c>
      <c r="G10" s="464"/>
      <c r="H10" s="464"/>
      <c r="I10" s="465"/>
      <c r="J10" s="464">
        <v>1</v>
      </c>
      <c r="K10" s="464" t="s">
        <v>255</v>
      </c>
      <c r="L10" s="464">
        <v>1</v>
      </c>
      <c r="M10" s="463">
        <v>4</v>
      </c>
      <c r="N10" s="464" t="s">
        <v>254</v>
      </c>
      <c r="O10" s="465">
        <v>1</v>
      </c>
      <c r="P10" s="463">
        <v>2</v>
      </c>
      <c r="Q10" s="464" t="s">
        <v>254</v>
      </c>
      <c r="R10" s="465">
        <v>0</v>
      </c>
      <c r="S10" s="599"/>
      <c r="T10" s="600"/>
      <c r="U10" s="601"/>
      <c r="V10" s="169">
        <f t="shared" si="1"/>
        <v>8</v>
      </c>
      <c r="W10" s="170">
        <f t="shared" si="2"/>
        <v>7</v>
      </c>
      <c r="X10" s="171">
        <f t="shared" si="3"/>
        <v>2</v>
      </c>
      <c r="Y10" s="478">
        <f t="shared" si="4"/>
        <v>5</v>
      </c>
      <c r="Z10" s="173"/>
      <c r="AA10" s="117"/>
      <c r="AB10" s="117"/>
      <c r="AF10"/>
      <c r="AH10"/>
      <c r="AJ10"/>
      <c r="AM10" s="67"/>
      <c r="AU10" s="67"/>
      <c r="AW10" s="67"/>
      <c r="AX10" s="68"/>
      <c r="AY10"/>
      <c r="AZ10"/>
      <c r="BA10"/>
      <c r="BB10"/>
      <c r="BG10" s="177"/>
      <c r="BI10" s="183"/>
      <c r="BK10" s="177"/>
    </row>
    <row r="11" spans="1:63" ht="36" customHeight="1" thickBot="1">
      <c r="A11" s="211"/>
      <c r="B11" s="211"/>
      <c r="C11" s="211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295"/>
      <c r="W11" s="295"/>
      <c r="X11" s="295"/>
      <c r="Y11" s="295"/>
      <c r="Z11" s="298"/>
      <c r="AA11" s="117"/>
      <c r="AB11" s="117"/>
      <c r="AC11" s="211"/>
      <c r="AD11" s="211"/>
      <c r="AE11" s="211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5"/>
      <c r="AY11" s="296"/>
      <c r="AZ11" s="297"/>
      <c r="BA11" s="297"/>
      <c r="BB11" s="298"/>
      <c r="BG11" s="177"/>
      <c r="BI11" s="183"/>
      <c r="BK11" s="177"/>
    </row>
    <row r="12" spans="1:63" ht="36" customHeight="1" thickBot="1">
      <c r="A12" s="537"/>
      <c r="B12" s="538"/>
      <c r="C12" s="539"/>
      <c r="D12" s="597" t="str">
        <f>IF(A13="","",A13)</f>
        <v>落合A</v>
      </c>
      <c r="E12" s="598"/>
      <c r="F12" s="598"/>
      <c r="G12" s="598" t="str">
        <f>IF(A14="","",A14)</f>
        <v>落合B</v>
      </c>
      <c r="H12" s="598"/>
      <c r="I12" s="598"/>
      <c r="J12" s="598" t="str">
        <f>IF(A15="","",A15)</f>
        <v>多摩A</v>
      </c>
      <c r="K12" s="598"/>
      <c r="L12" s="598"/>
      <c r="M12" s="598" t="str">
        <f>IF(A16="","",A16)</f>
        <v>多摩B</v>
      </c>
      <c r="N12" s="598"/>
      <c r="O12" s="598"/>
      <c r="P12" s="598" t="str">
        <f>IF(A17="","",A17)</f>
        <v>東寺方</v>
      </c>
      <c r="Q12" s="598"/>
      <c r="R12" s="598"/>
      <c r="S12" s="488" t="s">
        <v>92</v>
      </c>
      <c r="T12" s="489" t="s">
        <v>93</v>
      </c>
      <c r="U12" s="489" t="s">
        <v>94</v>
      </c>
      <c r="V12" s="157" t="s">
        <v>95</v>
      </c>
      <c r="W12" s="158" t="s">
        <v>96</v>
      </c>
      <c r="X12" s="117"/>
      <c r="Y12" s="117"/>
      <c r="Z12" s="211"/>
      <c r="AA12" s="211"/>
      <c r="AB12" s="211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5"/>
      <c r="AV12" s="296"/>
      <c r="AW12" s="297"/>
      <c r="AX12" s="297"/>
      <c r="AY12" s="298"/>
      <c r="BF12" s="183"/>
    </row>
    <row r="13" spans="1:63" ht="36" customHeight="1">
      <c r="A13" s="542" t="s">
        <v>135</v>
      </c>
      <c r="B13" s="543"/>
      <c r="C13" s="544"/>
      <c r="D13" s="594"/>
      <c r="E13" s="595"/>
      <c r="F13" s="596"/>
      <c r="G13" s="443">
        <v>7</v>
      </c>
      <c r="H13" s="441" t="s">
        <v>254</v>
      </c>
      <c r="I13" s="446">
        <v>0</v>
      </c>
      <c r="J13" s="443">
        <v>2</v>
      </c>
      <c r="K13" s="441" t="s">
        <v>255</v>
      </c>
      <c r="L13" s="446">
        <v>2</v>
      </c>
      <c r="M13" s="444">
        <v>11</v>
      </c>
      <c r="N13" s="441" t="s">
        <v>254</v>
      </c>
      <c r="O13" s="445">
        <v>0</v>
      </c>
      <c r="P13" s="447">
        <v>6</v>
      </c>
      <c r="Q13" s="441" t="s">
        <v>254</v>
      </c>
      <c r="R13" s="466">
        <v>0</v>
      </c>
      <c r="S13" s="490">
        <f>COUNTIF(D13:R13,"〇")*3+COUNTIF(D13:R13,"△")</f>
        <v>10</v>
      </c>
      <c r="T13" s="491">
        <f>D13+G13+J13+M13+P13</f>
        <v>26</v>
      </c>
      <c r="U13" s="492">
        <f>F13+I13+L13+O13+R13</f>
        <v>2</v>
      </c>
      <c r="V13" s="476">
        <f>T13-U13</f>
        <v>24</v>
      </c>
      <c r="W13" s="163">
        <v>1</v>
      </c>
      <c r="X13" s="117"/>
      <c r="Y13" s="117"/>
      <c r="Z13" s="211"/>
      <c r="AA13" s="211"/>
      <c r="AB13" s="211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5"/>
      <c r="AV13" s="296"/>
      <c r="AW13" s="297"/>
      <c r="AX13" s="297"/>
      <c r="AY13" s="298"/>
      <c r="BF13" s="183"/>
    </row>
    <row r="14" spans="1:63" ht="36" customHeight="1">
      <c r="A14" s="542" t="s">
        <v>136</v>
      </c>
      <c r="B14" s="543"/>
      <c r="C14" s="544"/>
      <c r="D14" s="467">
        <v>0</v>
      </c>
      <c r="E14" s="441" t="s">
        <v>253</v>
      </c>
      <c r="F14" s="453">
        <v>7</v>
      </c>
      <c r="G14" s="588"/>
      <c r="H14" s="589"/>
      <c r="I14" s="590"/>
      <c r="J14" s="451">
        <v>0</v>
      </c>
      <c r="K14" s="441" t="s">
        <v>253</v>
      </c>
      <c r="L14" s="452">
        <v>11</v>
      </c>
      <c r="M14" s="451">
        <v>1</v>
      </c>
      <c r="N14" s="441" t="s">
        <v>253</v>
      </c>
      <c r="O14" s="452">
        <v>2</v>
      </c>
      <c r="P14" s="451">
        <v>3</v>
      </c>
      <c r="Q14" s="441" t="s">
        <v>254</v>
      </c>
      <c r="R14" s="450">
        <v>2</v>
      </c>
      <c r="S14" s="493">
        <f>COUNTIF(D14:R14,"〇")*3+COUNTIF(D14:R14,"△")</f>
        <v>3</v>
      </c>
      <c r="T14" s="494">
        <f t="shared" ref="T14:T17" si="5">D14+G14+J14+M14+P14</f>
        <v>4</v>
      </c>
      <c r="U14" s="495">
        <f t="shared" ref="U14:U17" si="6">F14+I14+L14+O14+R14</f>
        <v>22</v>
      </c>
      <c r="V14" s="477">
        <f t="shared" ref="V14:V17" si="7">T14-U14</f>
        <v>-18</v>
      </c>
      <c r="W14" s="168">
        <v>4</v>
      </c>
      <c r="X14" s="117"/>
      <c r="Y14" s="117"/>
      <c r="Z14" s="211"/>
      <c r="AA14" s="211"/>
      <c r="AB14" s="211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5"/>
      <c r="AV14" s="296"/>
      <c r="AW14" s="297"/>
      <c r="AX14" s="297"/>
      <c r="AY14" s="298"/>
      <c r="BF14" s="183"/>
    </row>
    <row r="15" spans="1:63" ht="36" customHeight="1">
      <c r="A15" s="542" t="s">
        <v>162</v>
      </c>
      <c r="B15" s="543"/>
      <c r="C15" s="544"/>
      <c r="D15" s="467">
        <v>2</v>
      </c>
      <c r="E15" s="441" t="s">
        <v>255</v>
      </c>
      <c r="F15" s="453">
        <v>2</v>
      </c>
      <c r="G15" s="468">
        <v>11</v>
      </c>
      <c r="H15" s="441" t="s">
        <v>254</v>
      </c>
      <c r="I15" s="453">
        <v>0</v>
      </c>
      <c r="J15" s="591"/>
      <c r="K15" s="592"/>
      <c r="L15" s="593"/>
      <c r="M15" s="451">
        <v>10</v>
      </c>
      <c r="N15" s="441" t="s">
        <v>254</v>
      </c>
      <c r="O15" s="452">
        <v>0</v>
      </c>
      <c r="P15" s="451">
        <v>0</v>
      </c>
      <c r="Q15" s="441" t="s">
        <v>253</v>
      </c>
      <c r="R15" s="450">
        <v>1</v>
      </c>
      <c r="S15" s="493">
        <f>COUNTIF(D15:R15,"〇")*3+COUNTIF(D15:R15,"△")</f>
        <v>7</v>
      </c>
      <c r="T15" s="494">
        <f t="shared" si="5"/>
        <v>23</v>
      </c>
      <c r="U15" s="495">
        <f t="shared" si="6"/>
        <v>3</v>
      </c>
      <c r="V15" s="477">
        <f t="shared" si="7"/>
        <v>20</v>
      </c>
      <c r="W15" s="168">
        <v>2</v>
      </c>
      <c r="X15" s="117"/>
      <c r="Y15" s="117"/>
      <c r="Z15" s="211"/>
      <c r="AA15" s="211"/>
      <c r="AB15" s="211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5"/>
      <c r="AV15" s="296"/>
      <c r="AW15" s="297"/>
      <c r="AX15" s="297"/>
      <c r="AY15" s="298"/>
      <c r="BF15" s="183"/>
    </row>
    <row r="16" spans="1:63" ht="36" customHeight="1">
      <c r="A16" s="542" t="s">
        <v>163</v>
      </c>
      <c r="B16" s="543"/>
      <c r="C16" s="544"/>
      <c r="D16" s="449">
        <v>0</v>
      </c>
      <c r="E16" s="441" t="s">
        <v>253</v>
      </c>
      <c r="F16" s="452">
        <v>11</v>
      </c>
      <c r="G16" s="450">
        <v>2</v>
      </c>
      <c r="H16" s="441" t="s">
        <v>254</v>
      </c>
      <c r="I16" s="452">
        <v>1</v>
      </c>
      <c r="J16" s="450">
        <v>0</v>
      </c>
      <c r="K16" s="441" t="s">
        <v>253</v>
      </c>
      <c r="L16" s="450">
        <v>10</v>
      </c>
      <c r="M16" s="588"/>
      <c r="N16" s="589"/>
      <c r="O16" s="590"/>
      <c r="P16" s="451">
        <v>1</v>
      </c>
      <c r="Q16" s="441" t="s">
        <v>253</v>
      </c>
      <c r="R16" s="450">
        <v>7</v>
      </c>
      <c r="S16" s="493">
        <f>COUNTIF(D16:R16,"〇")*3+COUNTIF(D16:R16,"△")</f>
        <v>3</v>
      </c>
      <c r="T16" s="494">
        <f t="shared" si="5"/>
        <v>3</v>
      </c>
      <c r="U16" s="495">
        <f t="shared" si="6"/>
        <v>29</v>
      </c>
      <c r="V16" s="477">
        <f t="shared" si="7"/>
        <v>-26</v>
      </c>
      <c r="W16" s="196">
        <v>5</v>
      </c>
      <c r="X16" s="117"/>
      <c r="Y16" s="117"/>
      <c r="Z16" s="211"/>
      <c r="AA16" s="211"/>
      <c r="AB16" s="211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5"/>
      <c r="AV16" s="296"/>
      <c r="AW16" s="297"/>
      <c r="AX16" s="297"/>
      <c r="AY16" s="298"/>
      <c r="BF16" s="183"/>
    </row>
    <row r="17" spans="1:63" ht="36" customHeight="1" thickBot="1">
      <c r="A17" s="555" t="s">
        <v>134</v>
      </c>
      <c r="B17" s="556"/>
      <c r="C17" s="557"/>
      <c r="D17" s="496">
        <v>0</v>
      </c>
      <c r="E17" s="464" t="s">
        <v>253</v>
      </c>
      <c r="F17" s="462">
        <v>6</v>
      </c>
      <c r="G17" s="460">
        <v>2</v>
      </c>
      <c r="H17" s="464" t="s">
        <v>253</v>
      </c>
      <c r="I17" s="462">
        <v>3</v>
      </c>
      <c r="J17" s="460">
        <v>1</v>
      </c>
      <c r="K17" s="464" t="s">
        <v>254</v>
      </c>
      <c r="L17" s="460">
        <v>0</v>
      </c>
      <c r="M17" s="461">
        <v>7</v>
      </c>
      <c r="N17" s="460" t="s">
        <v>254</v>
      </c>
      <c r="O17" s="462">
        <v>1</v>
      </c>
      <c r="P17" s="599"/>
      <c r="Q17" s="600"/>
      <c r="R17" s="600"/>
      <c r="S17" s="497">
        <f>COUNTIF(D17:R17,"〇")*3+COUNTIF(D17:R17,"△")</f>
        <v>6</v>
      </c>
      <c r="T17" s="498">
        <f t="shared" si="5"/>
        <v>10</v>
      </c>
      <c r="U17" s="499">
        <f t="shared" si="6"/>
        <v>10</v>
      </c>
      <c r="V17" s="478">
        <f t="shared" si="7"/>
        <v>0</v>
      </c>
      <c r="W17" s="173">
        <v>3</v>
      </c>
      <c r="X17" s="117"/>
      <c r="Y17" s="117"/>
      <c r="Z17" s="211"/>
      <c r="AA17" s="211"/>
      <c r="AB17" s="211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5"/>
      <c r="AV17" s="296"/>
      <c r="AW17" s="297"/>
      <c r="AX17" s="297"/>
      <c r="AY17" s="298"/>
      <c r="BF17" s="183"/>
    </row>
    <row r="18" spans="1:63" ht="36" customHeight="1">
      <c r="A18" s="211"/>
      <c r="B18" s="211"/>
      <c r="C18" s="211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6"/>
      <c r="X18" s="297"/>
      <c r="Y18" s="297"/>
      <c r="Z18" s="298"/>
      <c r="AA18" s="117"/>
      <c r="AB18" s="117"/>
      <c r="AC18" s="211"/>
      <c r="AD18" s="211"/>
      <c r="AE18" s="211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5"/>
      <c r="AY18" s="296"/>
      <c r="AZ18" s="297"/>
      <c r="BA18" s="297"/>
      <c r="BB18" s="298"/>
      <c r="BG18" s="177"/>
      <c r="BI18" s="183"/>
      <c r="BK18" s="177"/>
    </row>
    <row r="19" spans="1:63" ht="18" thickBot="1">
      <c r="D19"/>
      <c r="E19" s="67"/>
      <c r="F19"/>
      <c r="G19" s="85" t="s">
        <v>99</v>
      </c>
      <c r="H19" s="67"/>
      <c r="I19"/>
      <c r="J19" s="98"/>
      <c r="K19"/>
      <c r="M19"/>
      <c r="N19" s="67"/>
      <c r="P19"/>
      <c r="Q19" s="67"/>
      <c r="R19"/>
      <c r="S19"/>
      <c r="U19"/>
      <c r="V19"/>
      <c r="X19" s="67"/>
      <c r="AA19" s="67"/>
      <c r="AB19" s="68"/>
      <c r="AF19"/>
      <c r="AH19"/>
      <c r="AI19"/>
      <c r="AJ19"/>
      <c r="AK19"/>
      <c r="AP19" s="67"/>
      <c r="AQ19"/>
      <c r="AR19"/>
      <c r="AU19"/>
      <c r="AW19" s="67"/>
      <c r="AY19" s="67"/>
      <c r="AZ19" s="68"/>
      <c r="BA19"/>
      <c r="BB19"/>
      <c r="BC19"/>
      <c r="BD19"/>
      <c r="BE19"/>
      <c r="BF19"/>
      <c r="BH19"/>
    </row>
    <row r="20" spans="1:63" ht="18" customHeight="1" thickTop="1">
      <c r="D20"/>
      <c r="G20" s="307"/>
      <c r="J20" s="307"/>
      <c r="K20" s="99"/>
      <c r="L20"/>
      <c r="P20"/>
      <c r="R20"/>
      <c r="S20"/>
      <c r="U20"/>
      <c r="V20"/>
      <c r="W20" s="582"/>
      <c r="X20" s="583"/>
      <c r="Y20" s="583"/>
      <c r="Z20" s="583"/>
      <c r="AA20" s="583"/>
      <c r="AB20" s="583"/>
      <c r="AC20" s="583"/>
      <c r="AD20" s="584"/>
      <c r="AF20" s="125"/>
      <c r="AG20" s="582"/>
      <c r="AH20" s="583"/>
      <c r="AI20" s="583"/>
      <c r="AJ20" s="583"/>
      <c r="AK20" s="583"/>
      <c r="AL20" s="583"/>
      <c r="AM20" s="583"/>
      <c r="AN20" s="584"/>
      <c r="AO20" s="86"/>
      <c r="AP20" s="86"/>
      <c r="AQ20"/>
      <c r="AR20"/>
      <c r="AS20" s="86"/>
      <c r="AT20"/>
      <c r="AU20"/>
      <c r="AV20" s="67"/>
      <c r="AW20" s="68"/>
      <c r="AY20"/>
      <c r="AZ20"/>
      <c r="BA20"/>
      <c r="BB20"/>
      <c r="BC20"/>
      <c r="BD20"/>
      <c r="BE20"/>
      <c r="BF20"/>
      <c r="BH20"/>
    </row>
    <row r="21" spans="1:63" ht="18" customHeight="1" thickBot="1">
      <c r="D21"/>
      <c r="G21" s="86"/>
      <c r="J21" s="86"/>
      <c r="K21" s="86"/>
      <c r="L21" s="100"/>
      <c r="M21" s="100"/>
      <c r="N21" s="100"/>
      <c r="O21" s="100"/>
      <c r="P21" s="100"/>
      <c r="Q21" s="100"/>
      <c r="R21" s="100"/>
      <c r="S21" s="100"/>
      <c r="T21" s="100"/>
      <c r="U21" s="124"/>
      <c r="V21"/>
      <c r="W21" s="585"/>
      <c r="X21" s="586"/>
      <c r="Y21" s="586"/>
      <c r="Z21" s="586"/>
      <c r="AA21" s="586"/>
      <c r="AB21" s="586"/>
      <c r="AC21" s="586"/>
      <c r="AD21" s="587"/>
      <c r="AE21" s="86"/>
      <c r="AF21" s="86"/>
      <c r="AG21" s="585"/>
      <c r="AH21" s="586"/>
      <c r="AI21" s="586"/>
      <c r="AJ21" s="586"/>
      <c r="AK21" s="586"/>
      <c r="AL21" s="586"/>
      <c r="AM21" s="586"/>
      <c r="AN21" s="587"/>
      <c r="AO21" s="124"/>
      <c r="AP21" s="67"/>
      <c r="AQ21"/>
      <c r="AR21"/>
      <c r="AS21" s="67"/>
      <c r="AT21"/>
      <c r="AU21"/>
      <c r="AV21" s="67"/>
      <c r="AW21" s="68"/>
      <c r="AY21"/>
      <c r="AZ21"/>
      <c r="BA21"/>
      <c r="BB21"/>
      <c r="BC21"/>
      <c r="BD21"/>
      <c r="BE21"/>
      <c r="BF21"/>
      <c r="BH21"/>
    </row>
    <row r="22" spans="1:63" ht="18" thickTop="1">
      <c r="D22"/>
      <c r="K22"/>
      <c r="L22" s="100"/>
      <c r="M22" s="100"/>
      <c r="N22" s="100"/>
      <c r="O22" s="100"/>
      <c r="P22" s="100"/>
      <c r="Q22" s="100"/>
      <c r="R22" s="124"/>
      <c r="S22" s="124"/>
      <c r="T22" s="124"/>
      <c r="U22" s="125"/>
      <c r="V22" s="125"/>
      <c r="W22" s="67"/>
      <c r="X22" s="124"/>
      <c r="Y22" s="126"/>
      <c r="Z22" s="141"/>
      <c r="AA22" s="124"/>
      <c r="AB22" s="124"/>
      <c r="AC22" s="86"/>
      <c r="AD22" s="102"/>
      <c r="AE22" s="102"/>
      <c r="AF22" s="102"/>
      <c r="AG22" s="102"/>
      <c r="AH22" s="102"/>
      <c r="AI22" s="102"/>
      <c r="AJ22" s="102"/>
      <c r="AK22" s="102"/>
      <c r="AL22" s="115"/>
      <c r="AM22" s="102"/>
      <c r="AN22" s="150"/>
      <c r="AO22"/>
      <c r="AQ22"/>
      <c r="AR22"/>
      <c r="AT22"/>
      <c r="AU22" s="67"/>
      <c r="AV22" s="68"/>
      <c r="AY22"/>
      <c r="AZ22"/>
      <c r="BA22"/>
      <c r="BB22"/>
      <c r="BC22"/>
      <c r="BD22"/>
      <c r="BE22"/>
      <c r="BF22"/>
      <c r="BH22"/>
    </row>
    <row r="23" spans="1:63">
      <c r="D23"/>
      <c r="K23"/>
      <c r="L23" s="101"/>
      <c r="M23" s="101"/>
      <c r="N23" s="101"/>
      <c r="O23" s="102"/>
      <c r="P23" s="89"/>
      <c r="Q23" s="103"/>
      <c r="R23" s="127"/>
      <c r="S23" s="127"/>
      <c r="T23" s="127"/>
      <c r="U23" s="127"/>
      <c r="V23" s="127"/>
      <c r="W23" s="128"/>
      <c r="X23" s="127"/>
      <c r="Y23" s="129"/>
      <c r="Z23" s="142"/>
      <c r="AA23" s="142"/>
      <c r="AB23" s="127"/>
      <c r="AC23" s="127"/>
      <c r="AD23" s="127"/>
      <c r="AE23" s="127"/>
      <c r="AF23" s="127"/>
      <c r="AG23" s="127"/>
      <c r="AH23" s="103"/>
      <c r="AI23" s="102"/>
      <c r="AJ23" s="102"/>
      <c r="AK23" s="102"/>
      <c r="AL23" s="105"/>
      <c r="AM23" s="105"/>
      <c r="AN23" s="105"/>
      <c r="AO23" s="87"/>
      <c r="AQ23"/>
      <c r="AR23" s="87"/>
      <c r="AT23"/>
      <c r="AU23" s="67"/>
      <c r="AV23" s="68"/>
      <c r="AY23"/>
      <c r="AZ23"/>
      <c r="BA23"/>
      <c r="BB23"/>
      <c r="BC23"/>
      <c r="BD23"/>
      <c r="BE23"/>
      <c r="BF23"/>
      <c r="BH23"/>
    </row>
    <row r="24" spans="1:63" ht="17.25" customHeight="1">
      <c r="D24"/>
      <c r="G24" s="87"/>
      <c r="J24" s="87"/>
      <c r="K24" s="87"/>
      <c r="L24" s="100"/>
      <c r="M24" s="100"/>
      <c r="N24" s="100"/>
      <c r="O24"/>
      <c r="P24" s="104"/>
      <c r="Q24" s="105"/>
      <c r="R24" s="105"/>
      <c r="S24" s="105"/>
      <c r="T24" s="105"/>
      <c r="U24" s="105"/>
      <c r="V24" s="105"/>
      <c r="W24" s="105"/>
      <c r="X24" s="105"/>
      <c r="Y24" s="527"/>
      <c r="Z24" s="527"/>
      <c r="AB24" s="105"/>
      <c r="AC24" s="105"/>
      <c r="AD24" s="105"/>
      <c r="AE24" s="308"/>
      <c r="AF24" s="308"/>
      <c r="AG24" s="308"/>
      <c r="AH24" s="309"/>
      <c r="AI24" s="105"/>
      <c r="AJ24" s="105"/>
      <c r="AK24" s="105"/>
      <c r="AL24"/>
      <c r="AN24"/>
      <c r="AO24"/>
      <c r="AQ24"/>
      <c r="AR24"/>
      <c r="AT24"/>
      <c r="AU24" s="67"/>
      <c r="AV24" s="68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K25"/>
      <c r="L25" s="100"/>
      <c r="M25" s="100"/>
      <c r="N25" s="100"/>
      <c r="O25" s="105"/>
      <c r="P25" s="104"/>
      <c r="Q25" s="105"/>
      <c r="R25" s="105"/>
      <c r="S25" s="105"/>
      <c r="T25" s="105"/>
      <c r="U25" s="105"/>
      <c r="V25"/>
      <c r="W25" s="130"/>
      <c r="X25" s="565"/>
      <c r="Y25" s="565"/>
      <c r="Z25" s="565"/>
      <c r="AA25" s="565"/>
      <c r="AB25" s="566"/>
      <c r="AC25" s="566"/>
      <c r="AE25" s="105"/>
      <c r="AF25" s="105"/>
      <c r="AG25" s="105"/>
      <c r="AH25" s="104"/>
      <c r="AI25" s="105"/>
      <c r="AJ25" s="102"/>
      <c r="AK25" s="102"/>
      <c r="AL25" s="102"/>
      <c r="AN25"/>
      <c r="AO25"/>
      <c r="AQ25"/>
      <c r="AR25"/>
      <c r="AT25"/>
      <c r="AU25" s="67"/>
      <c r="AV25" s="68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K26"/>
      <c r="L26" s="101"/>
      <c r="M26" s="101"/>
      <c r="N26" s="101"/>
      <c r="O26" s="102"/>
      <c r="P26" s="106"/>
      <c r="Q26" s="102"/>
      <c r="R26" s="131"/>
      <c r="S26" s="131"/>
      <c r="T26" s="131"/>
      <c r="U26" s="132"/>
      <c r="V26" s="132"/>
      <c r="W26" s="132"/>
      <c r="X26" s="133"/>
      <c r="Y26" s="310"/>
      <c r="Z26" s="143"/>
      <c r="AA26" s="133"/>
      <c r="AB26" s="132"/>
      <c r="AC26" s="132"/>
      <c r="AD26" s="132"/>
      <c r="AE26" s="132"/>
      <c r="AF26" s="132"/>
      <c r="AG26" s="134"/>
      <c r="AH26" s="151"/>
      <c r="AI26" s="102"/>
      <c r="AJ26" s="105"/>
      <c r="AK26" s="105"/>
      <c r="AL26" s="105"/>
      <c r="AM26" s="87"/>
      <c r="AN26"/>
      <c r="AO26"/>
      <c r="AQ26"/>
      <c r="AR26"/>
      <c r="AT26"/>
      <c r="AU26" s="67"/>
      <c r="AV26" s="68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G27" s="87"/>
      <c r="J27" s="87"/>
      <c r="K27" s="87"/>
      <c r="L27" s="100"/>
      <c r="M27" s="100"/>
      <c r="N27" s="100"/>
      <c r="O27" s="105"/>
      <c r="P27" s="104"/>
      <c r="Q27" s="105"/>
      <c r="R27" s="311"/>
      <c r="S27" s="308"/>
      <c r="T27" s="308"/>
      <c r="U27" s="308"/>
      <c r="V27" s="105"/>
      <c r="W27" s="102"/>
      <c r="X27" s="102"/>
      <c r="Y27" s="527"/>
      <c r="Z27" s="527"/>
      <c r="AB27" s="105"/>
      <c r="AC27" s="105"/>
      <c r="AD27" s="105"/>
      <c r="AE27" s="105"/>
      <c r="AF27" s="105"/>
      <c r="AG27" s="104"/>
      <c r="AH27" s="104"/>
      <c r="AI27" s="105"/>
      <c r="AJ27" s="105"/>
      <c r="AK27" s="105"/>
      <c r="AL27"/>
      <c r="AN27"/>
      <c r="AO27"/>
      <c r="AQ27"/>
      <c r="AR27"/>
      <c r="AT27"/>
      <c r="AU27" s="67"/>
      <c r="AV27" s="68"/>
      <c r="AY27"/>
      <c r="AZ27"/>
      <c r="BA27"/>
      <c r="BB27"/>
      <c r="BC27"/>
      <c r="BD27"/>
      <c r="BE27"/>
      <c r="BF27"/>
      <c r="BH27"/>
    </row>
    <row r="28" spans="1:63" ht="17.25" customHeight="1">
      <c r="D28"/>
      <c r="K28"/>
      <c r="L28" s="89"/>
      <c r="M28" s="107"/>
      <c r="N28" s="108"/>
      <c r="O28" s="103"/>
      <c r="P28" s="109"/>
      <c r="Q28" s="108"/>
      <c r="R28" s="312"/>
      <c r="S28" s="127"/>
      <c r="T28" s="127"/>
      <c r="U28" s="134"/>
      <c r="V28" s="115"/>
      <c r="W28" s="135"/>
      <c r="X28" s="558"/>
      <c r="Y28" s="559"/>
      <c r="Z28" s="559"/>
      <c r="AA28" s="559"/>
      <c r="AB28" s="135"/>
      <c r="AC28" s="135"/>
      <c r="AD28" s="89"/>
      <c r="AE28" s="134"/>
      <c r="AF28" s="134"/>
      <c r="AG28" s="144"/>
      <c r="AH28" s="152"/>
      <c r="AI28" s="108"/>
      <c r="AJ28" s="127"/>
      <c r="AK28" s="127"/>
      <c r="AL28" s="127"/>
      <c r="AM28" s="153"/>
      <c r="AN28"/>
      <c r="AO28"/>
      <c r="AQ28"/>
      <c r="AR28"/>
      <c r="AT28"/>
      <c r="AU28"/>
      <c r="AV28" s="67"/>
      <c r="AW28" s="68"/>
      <c r="AY28"/>
      <c r="AZ28"/>
      <c r="BA28"/>
      <c r="BB28"/>
      <c r="BC28"/>
      <c r="BD28"/>
      <c r="BE28"/>
      <c r="BF28"/>
      <c r="BH28"/>
    </row>
    <row r="29" spans="1:63" ht="17.25" customHeight="1">
      <c r="D29"/>
      <c r="G29" s="88"/>
      <c r="J29" s="88"/>
      <c r="K29" s="110"/>
      <c r="L29" s="110"/>
      <c r="M29" s="313"/>
      <c r="N29" s="111"/>
      <c r="O29" s="111"/>
      <c r="P29" s="527"/>
      <c r="Q29" s="527"/>
      <c r="R29" s="90"/>
      <c r="S29" s="306"/>
      <c r="T29" s="306"/>
      <c r="U29" s="314"/>
      <c r="V29" s="90"/>
      <c r="W29" s="136"/>
      <c r="X29" s="136"/>
      <c r="Y29" s="90"/>
      <c r="Z29" s="90"/>
      <c r="AA29" s="90"/>
      <c r="AB29" s="88"/>
      <c r="AC29" s="110"/>
      <c r="AD29" s="110"/>
      <c r="AE29" s="315"/>
      <c r="AF29" s="145"/>
      <c r="AG29" s="145"/>
      <c r="AH29" s="535"/>
      <c r="AI29" s="535"/>
      <c r="AJ29" s="306"/>
      <c r="AK29" s="306"/>
      <c r="AL29" s="316"/>
      <c r="AM29" s="314"/>
      <c r="AN29" s="90"/>
      <c r="AO29" s="136"/>
      <c r="AP29" s="136"/>
      <c r="AQ29" s="90"/>
      <c r="AR29"/>
      <c r="AS29" s="136"/>
      <c r="AT29" s="90"/>
      <c r="AU29"/>
      <c r="AV29" s="67"/>
      <c r="AW29" s="68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G30" s="89" t="s">
        <v>100</v>
      </c>
      <c r="J30" s="89"/>
      <c r="K30" s="112"/>
      <c r="L30" s="112"/>
      <c r="M30" s="317"/>
      <c r="N30" s="114"/>
      <c r="O30" s="115"/>
      <c r="P30" s="112"/>
      <c r="Q30" s="113"/>
      <c r="R30" s="89"/>
      <c r="S30" s="318"/>
      <c r="T30" s="318"/>
      <c r="U30" s="319"/>
      <c r="V30" s="103"/>
      <c r="W30" s="114"/>
      <c r="X30" s="112"/>
      <c r="Y30" s="113"/>
      <c r="Z30" s="113"/>
      <c r="AA30" s="113"/>
      <c r="AB30" s="89"/>
      <c r="AC30" s="112"/>
      <c r="AD30" s="112"/>
      <c r="AE30" s="320"/>
      <c r="AF30" s="114"/>
      <c r="AG30" s="115"/>
      <c r="AH30" s="112"/>
      <c r="AI30" s="113"/>
      <c r="AJ30" s="89"/>
      <c r="AK30" s="89"/>
      <c r="AL30" s="89"/>
      <c r="AM30" s="321"/>
      <c r="AN30" s="113"/>
      <c r="AO30" s="114"/>
      <c r="AP30" s="112"/>
      <c r="AQ30" s="113"/>
      <c r="AR30" s="113"/>
      <c r="AS30" s="113"/>
      <c r="AT30"/>
      <c r="AU30" s="67"/>
      <c r="AV30" s="68"/>
      <c r="AY30"/>
      <c r="AZ30"/>
      <c r="BA30"/>
      <c r="BB30"/>
      <c r="BC30"/>
      <c r="BD30"/>
      <c r="BE30"/>
      <c r="BF30"/>
      <c r="BH30"/>
    </row>
    <row r="31" spans="1:63">
      <c r="D31"/>
      <c r="E31" s="67"/>
      <c r="F31"/>
      <c r="H31" s="67"/>
      <c r="I31"/>
      <c r="K31" s="322" t="s">
        <v>128</v>
      </c>
      <c r="L31" s="323"/>
      <c r="M31" s="323"/>
      <c r="N31" s="324"/>
      <c r="O31"/>
      <c r="Q31" s="67"/>
      <c r="R31"/>
      <c r="S31" s="304"/>
      <c r="V31" s="325"/>
      <c r="W31" s="326"/>
      <c r="X31" s="327"/>
      <c r="AB31" s="67"/>
      <c r="AC31" s="322" t="s">
        <v>129</v>
      </c>
      <c r="AD31" s="323"/>
      <c r="AE31" s="323"/>
      <c r="AF31" s="324"/>
      <c r="AJ31"/>
      <c r="AK31" s="328"/>
      <c r="AL31" s="325"/>
      <c r="AM31" s="326"/>
      <c r="AN31" s="325"/>
      <c r="AO31" s="326"/>
      <c r="AP31" s="327"/>
      <c r="AQ31"/>
      <c r="AR31"/>
      <c r="AT31"/>
      <c r="AU31" s="67"/>
      <c r="AV31" s="68"/>
      <c r="AY31"/>
      <c r="AZ31"/>
      <c r="BA31"/>
      <c r="BB31"/>
      <c r="BC31"/>
      <c r="BD31"/>
      <c r="BE31"/>
      <c r="BF31"/>
      <c r="BH31"/>
    </row>
    <row r="32" spans="1:63">
      <c r="D32"/>
      <c r="E32" s="67"/>
      <c r="F32"/>
      <c r="H32" s="67"/>
      <c r="I32"/>
      <c r="K32" s="329"/>
      <c r="N32" s="330"/>
      <c r="O32"/>
      <c r="Q32" s="67"/>
      <c r="R32"/>
      <c r="S32" s="304"/>
      <c r="V32"/>
      <c r="W32" s="67"/>
      <c r="X32" s="331"/>
      <c r="AB32" s="67"/>
      <c r="AC32" s="329"/>
      <c r="AD32" s="67"/>
      <c r="AE32" s="67"/>
      <c r="AF32" s="330"/>
      <c r="AJ32"/>
      <c r="AK32" s="332"/>
      <c r="AL32" s="143"/>
      <c r="AM32" s="67"/>
      <c r="AN32"/>
      <c r="AP32" s="305"/>
      <c r="AQ32"/>
      <c r="AR32"/>
      <c r="AT32"/>
      <c r="AU32" s="67"/>
      <c r="AV32" s="68"/>
      <c r="AY32"/>
      <c r="AZ32"/>
      <c r="BA32"/>
      <c r="BB32"/>
      <c r="BC32"/>
      <c r="BD32"/>
      <c r="BE32"/>
      <c r="BF32"/>
      <c r="BH32"/>
    </row>
    <row r="33" spans="4:60" ht="17.25" customHeight="1">
      <c r="D33"/>
      <c r="E33" s="67"/>
      <c r="F33"/>
      <c r="H33" s="67"/>
      <c r="I33"/>
      <c r="K33" s="329"/>
      <c r="N33" s="330"/>
      <c r="O33"/>
      <c r="Q33" s="322" t="s">
        <v>130</v>
      </c>
      <c r="R33" s="323"/>
      <c r="S33" s="323"/>
      <c r="T33" s="324"/>
      <c r="V33"/>
      <c r="W33" s="322" t="s">
        <v>131</v>
      </c>
      <c r="X33" s="323"/>
      <c r="Y33" s="323"/>
      <c r="Z33" s="324"/>
      <c r="AA33" s="147"/>
      <c r="AB33" s="67"/>
      <c r="AC33" s="329"/>
      <c r="AD33" s="67"/>
      <c r="AE33" s="67"/>
      <c r="AF33" s="330"/>
      <c r="AI33" s="322" t="s">
        <v>132</v>
      </c>
      <c r="AJ33" s="323"/>
      <c r="AK33" s="323"/>
      <c r="AL33" s="324"/>
      <c r="AM33" s="67"/>
      <c r="AN33"/>
      <c r="AO33" s="322" t="s">
        <v>133</v>
      </c>
      <c r="AP33" s="323"/>
      <c r="AQ33" s="323"/>
      <c r="AR33" s="324"/>
      <c r="AS33" s="147"/>
      <c r="AT33"/>
      <c r="AU33" s="67"/>
      <c r="AV33" s="68"/>
      <c r="AY33"/>
      <c r="AZ33"/>
      <c r="BA33"/>
      <c r="BB33"/>
      <c r="BC33"/>
      <c r="BD33"/>
      <c r="BE33"/>
      <c r="BF33"/>
      <c r="BH33"/>
    </row>
    <row r="34" spans="4:60">
      <c r="D34"/>
      <c r="E34" s="67"/>
      <c r="F34"/>
      <c r="H34" s="67"/>
      <c r="I34"/>
      <c r="K34" s="528"/>
      <c r="L34" s="529"/>
      <c r="M34" s="529"/>
      <c r="N34" s="530"/>
      <c r="O34"/>
      <c r="Q34" s="528" t="s">
        <v>325</v>
      </c>
      <c r="R34" s="529"/>
      <c r="S34" s="529"/>
      <c r="T34" s="530"/>
      <c r="U34"/>
      <c r="V34"/>
      <c r="W34" s="528"/>
      <c r="X34" s="529"/>
      <c r="Y34" s="529"/>
      <c r="Z34" s="530"/>
      <c r="AB34" s="67"/>
      <c r="AC34" s="528" t="s">
        <v>323</v>
      </c>
      <c r="AD34" s="529"/>
      <c r="AE34" s="529"/>
      <c r="AF34" s="530"/>
      <c r="AI34" s="528"/>
      <c r="AJ34" s="529"/>
      <c r="AK34" s="529"/>
      <c r="AL34" s="530"/>
      <c r="AN34"/>
      <c r="AO34" s="528" t="s">
        <v>324</v>
      </c>
      <c r="AP34" s="529"/>
      <c r="AQ34" s="529"/>
      <c r="AR34" s="530"/>
      <c r="AT34"/>
      <c r="AU34" s="67"/>
      <c r="AV34" s="67"/>
      <c r="AX34" s="67"/>
      <c r="AY34" s="68"/>
      <c r="AZ34"/>
      <c r="BA34"/>
      <c r="BB34"/>
      <c r="BC34"/>
      <c r="BD34"/>
      <c r="BE34"/>
      <c r="BF34"/>
      <c r="BH34"/>
    </row>
    <row r="35" spans="4:60">
      <c r="D35"/>
      <c r="E35" s="67"/>
      <c r="F35"/>
      <c r="H35" s="67"/>
      <c r="I35"/>
      <c r="K35" s="531"/>
      <c r="L35" s="529"/>
      <c r="M35" s="529"/>
      <c r="N35" s="530"/>
      <c r="O35"/>
      <c r="Q35" s="531"/>
      <c r="R35" s="529"/>
      <c r="S35" s="529"/>
      <c r="T35" s="530"/>
      <c r="U35"/>
      <c r="V35"/>
      <c r="W35" s="531"/>
      <c r="X35" s="529"/>
      <c r="Y35" s="529"/>
      <c r="Z35" s="530"/>
      <c r="AB35" s="67"/>
      <c r="AC35" s="531"/>
      <c r="AD35" s="529"/>
      <c r="AE35" s="529"/>
      <c r="AF35" s="530"/>
      <c r="AI35" s="531"/>
      <c r="AJ35" s="529"/>
      <c r="AK35" s="529"/>
      <c r="AL35" s="530"/>
      <c r="AN35"/>
      <c r="AO35" s="531"/>
      <c r="AP35" s="529"/>
      <c r="AQ35" s="529"/>
      <c r="AR35" s="530"/>
      <c r="AT35"/>
      <c r="AU35" s="67"/>
      <c r="AV35" s="67"/>
      <c r="AX35" s="67"/>
      <c r="AY35" s="68"/>
      <c r="AZ35"/>
      <c r="BA35"/>
      <c r="BB35"/>
      <c r="BC35"/>
      <c r="BD35"/>
      <c r="BE35"/>
      <c r="BF35"/>
      <c r="BH35"/>
    </row>
    <row r="36" spans="4:60">
      <c r="D36"/>
      <c r="E36" s="67"/>
      <c r="F36"/>
      <c r="H36" s="67"/>
      <c r="I36"/>
      <c r="K36" s="532"/>
      <c r="L36" s="533"/>
      <c r="M36" s="533"/>
      <c r="N36" s="534"/>
      <c r="O36"/>
      <c r="Q36" s="532"/>
      <c r="R36" s="533"/>
      <c r="S36" s="533"/>
      <c r="T36" s="534"/>
      <c r="U36"/>
      <c r="V36"/>
      <c r="W36" s="532"/>
      <c r="X36" s="533"/>
      <c r="Y36" s="533"/>
      <c r="Z36" s="534"/>
      <c r="AB36" s="67"/>
      <c r="AC36" s="532"/>
      <c r="AD36" s="533"/>
      <c r="AE36" s="533"/>
      <c r="AF36" s="534"/>
      <c r="AI36" s="532"/>
      <c r="AJ36" s="533"/>
      <c r="AK36" s="533"/>
      <c r="AL36" s="534"/>
      <c r="AN36"/>
      <c r="AO36" s="532"/>
      <c r="AP36" s="533"/>
      <c r="AQ36" s="533"/>
      <c r="AR36" s="534"/>
      <c r="AT36"/>
      <c r="AU36" s="67"/>
      <c r="AV36" s="67"/>
      <c r="AX36" s="67"/>
      <c r="AY36" s="68"/>
      <c r="AZ36"/>
      <c r="BA36"/>
      <c r="BB36"/>
      <c r="BC36"/>
      <c r="BD36"/>
      <c r="BE36"/>
      <c r="BF36"/>
      <c r="BH36"/>
    </row>
    <row r="37" spans="4:60">
      <c r="D37"/>
      <c r="E37" s="67"/>
      <c r="F37"/>
      <c r="H37" s="67"/>
      <c r="I37"/>
      <c r="N37" s="67"/>
      <c r="O37"/>
      <c r="Q37" s="67"/>
      <c r="R37"/>
      <c r="S37"/>
      <c r="U37"/>
      <c r="V37"/>
      <c r="W37" s="67"/>
      <c r="Y37" s="67"/>
      <c r="Z37" s="68"/>
      <c r="AB37" s="67"/>
      <c r="AC37" s="67"/>
      <c r="AD37" s="67"/>
      <c r="AE37" s="67"/>
      <c r="AJ37"/>
      <c r="AK37"/>
      <c r="AL37"/>
      <c r="AN37"/>
      <c r="AR37" s="68"/>
      <c r="AT37"/>
      <c r="AU37" s="67"/>
      <c r="AV37" s="67"/>
      <c r="AX37" s="67"/>
      <c r="AY37" s="68"/>
      <c r="AZ37"/>
      <c r="BA37"/>
      <c r="BB37"/>
      <c r="BC37"/>
      <c r="BD37"/>
      <c r="BE37"/>
      <c r="BF37"/>
      <c r="BH37"/>
    </row>
    <row r="38" spans="4:60">
      <c r="D38"/>
      <c r="E38" s="67"/>
      <c r="F38"/>
      <c r="H38" s="67"/>
      <c r="I38"/>
      <c r="N38" s="67"/>
      <c r="O38"/>
      <c r="Q38" s="67"/>
      <c r="R38"/>
      <c r="S38"/>
      <c r="U38"/>
      <c r="V38"/>
      <c r="W38" s="67"/>
      <c r="Y38" s="67"/>
      <c r="Z38" s="68"/>
      <c r="AC38" s="67"/>
      <c r="AD38" s="67"/>
      <c r="AE38" s="67"/>
      <c r="AG38" s="148"/>
      <c r="AH38" s="148"/>
      <c r="AI38" s="148"/>
      <c r="AJ38" s="149"/>
      <c r="AK38" s="154"/>
      <c r="AL38" s="149"/>
      <c r="AM38" s="149"/>
      <c r="AN38" s="149"/>
      <c r="AO38" s="149"/>
      <c r="AP38" s="149"/>
      <c r="AQ38"/>
      <c r="AS38" s="67"/>
      <c r="AT38"/>
      <c r="AU38" s="67"/>
      <c r="AV38" s="67"/>
      <c r="AX38" s="67"/>
      <c r="AY38" s="68"/>
      <c r="AZ38"/>
      <c r="BA38"/>
      <c r="BB38"/>
      <c r="BC38"/>
      <c r="BD38"/>
      <c r="BE38"/>
      <c r="BF38"/>
      <c r="BH38"/>
    </row>
    <row r="39" spans="4:60">
      <c r="D39"/>
      <c r="E39" s="67"/>
      <c r="F39"/>
      <c r="H39" s="67"/>
      <c r="I39"/>
      <c r="N39" s="67"/>
      <c r="O39"/>
      <c r="Q39" s="67"/>
      <c r="R39"/>
      <c r="S39"/>
      <c r="U39"/>
      <c r="V39"/>
      <c r="W39" s="67"/>
      <c r="Y39" s="67"/>
      <c r="Z39" s="68"/>
      <c r="AC39" s="67"/>
      <c r="AD39" s="67"/>
      <c r="AE39" s="67"/>
      <c r="AH39"/>
      <c r="AI39"/>
      <c r="AK39"/>
      <c r="AM39" s="67"/>
      <c r="AP39" s="67"/>
      <c r="AQ39"/>
      <c r="AS39" s="67"/>
      <c r="AT39"/>
      <c r="AU39" s="67"/>
      <c r="AV39" s="67"/>
      <c r="AX39" s="67"/>
      <c r="AY39" s="68"/>
      <c r="AZ39"/>
      <c r="BA39"/>
      <c r="BB39"/>
      <c r="BC39"/>
      <c r="BD39"/>
      <c r="BE39"/>
      <c r="BF39"/>
      <c r="BH39"/>
    </row>
    <row r="40" spans="4:60">
      <c r="AY40"/>
      <c r="AZ40"/>
      <c r="BA40"/>
      <c r="BB40"/>
      <c r="BC40"/>
      <c r="BD40"/>
      <c r="BE40"/>
      <c r="BF40"/>
      <c r="BH40"/>
    </row>
    <row r="41" spans="4:60">
      <c r="AY41"/>
      <c r="AZ41"/>
      <c r="BA41"/>
      <c r="BB41"/>
      <c r="BC41"/>
      <c r="BD41"/>
      <c r="BE41"/>
      <c r="BF41"/>
      <c r="BH41"/>
    </row>
    <row r="42" spans="4:60">
      <c r="AY42"/>
      <c r="AZ42"/>
      <c r="BA42"/>
      <c r="BB42"/>
      <c r="BC42"/>
      <c r="BD42"/>
      <c r="BE42"/>
      <c r="BF42"/>
      <c r="BH42"/>
    </row>
    <row r="43" spans="4:60" ht="24">
      <c r="Z43" s="146"/>
      <c r="AA43" s="147"/>
      <c r="AB43" s="147"/>
      <c r="AK43" s="149"/>
      <c r="AL43" s="149"/>
      <c r="AM43" s="154"/>
      <c r="AN43" s="149"/>
      <c r="AY43"/>
      <c r="AZ43"/>
      <c r="BA43"/>
      <c r="BB43"/>
      <c r="BC43"/>
      <c r="BD43"/>
      <c r="BE43"/>
      <c r="BF43"/>
      <c r="BH43"/>
    </row>
    <row r="44" spans="4:60">
      <c r="D44"/>
      <c r="E44" s="67"/>
      <c r="F44"/>
      <c r="H44" s="67"/>
      <c r="I44"/>
      <c r="N44" s="67"/>
      <c r="O44"/>
      <c r="Q44" s="67"/>
      <c r="R44"/>
      <c r="S44"/>
      <c r="U44"/>
      <c r="V44"/>
      <c r="W44" s="67"/>
      <c r="Y44" s="67"/>
      <c r="Z44" s="68"/>
      <c r="AF44"/>
      <c r="AH44"/>
      <c r="AI44"/>
      <c r="AK44"/>
      <c r="AM44" s="67"/>
      <c r="AP44" s="67"/>
      <c r="AQ44"/>
      <c r="AS44" s="67"/>
      <c r="AT44"/>
      <c r="AU44" s="67"/>
      <c r="AV44" s="67"/>
      <c r="AX44" s="67"/>
      <c r="AY44" s="68"/>
      <c r="AZ44"/>
      <c r="BA44"/>
      <c r="BB44"/>
      <c r="BC44"/>
      <c r="BD44"/>
      <c r="BE44"/>
      <c r="BF44"/>
      <c r="BH44"/>
    </row>
    <row r="45" spans="4:60">
      <c r="D45"/>
      <c r="E45" s="67"/>
      <c r="F45"/>
      <c r="H45" s="67"/>
      <c r="I45"/>
      <c r="N45" s="67"/>
      <c r="O45"/>
      <c r="Q45" s="67"/>
      <c r="R45"/>
      <c r="S45"/>
      <c r="U45"/>
      <c r="V45"/>
      <c r="W45" s="67"/>
      <c r="Y45" s="67"/>
      <c r="Z45" s="68"/>
      <c r="AF45"/>
      <c r="AH45"/>
      <c r="AI45"/>
      <c r="AK45"/>
      <c r="AM45" s="67"/>
      <c r="AP45" s="67"/>
      <c r="AQ45"/>
      <c r="AS45" s="67"/>
      <c r="AT45"/>
      <c r="AU45" s="67"/>
      <c r="AV45" s="67"/>
      <c r="AX45" s="67"/>
      <c r="AY45" s="68"/>
      <c r="AZ45"/>
      <c r="BA45"/>
      <c r="BB45"/>
      <c r="BC45"/>
      <c r="BD45"/>
      <c r="BE45"/>
      <c r="BF45"/>
      <c r="BH45"/>
    </row>
    <row r="46" spans="4:60">
      <c r="D46"/>
      <c r="E46" s="67"/>
      <c r="F46"/>
      <c r="H46" s="67"/>
      <c r="I46"/>
      <c r="N46" s="67"/>
      <c r="O46"/>
      <c r="Q46" s="67"/>
      <c r="R46"/>
      <c r="S46"/>
      <c r="U46"/>
      <c r="V46"/>
      <c r="W46" s="67"/>
      <c r="Y46" s="67"/>
      <c r="Z46" s="68"/>
      <c r="AF46"/>
      <c r="AH46"/>
      <c r="AI46"/>
      <c r="AK46"/>
      <c r="AM46" s="67"/>
      <c r="AP46" s="67"/>
      <c r="AQ46"/>
      <c r="AS46" s="67"/>
      <c r="AT46"/>
      <c r="AU46" s="67"/>
      <c r="AV46" s="67"/>
      <c r="AX46" s="67"/>
      <c r="AY46" s="68"/>
      <c r="AZ46"/>
      <c r="BA46"/>
      <c r="BB46"/>
      <c r="BC46"/>
      <c r="BD46"/>
      <c r="BE46"/>
      <c r="BF46"/>
      <c r="BH46"/>
    </row>
    <row r="47" spans="4:60">
      <c r="D47"/>
      <c r="E47" s="67"/>
      <c r="F47"/>
      <c r="H47" s="67"/>
      <c r="I47"/>
      <c r="N47" s="67"/>
      <c r="O47"/>
      <c r="Q47" s="67"/>
      <c r="R47"/>
      <c r="S47"/>
      <c r="U47"/>
      <c r="V47"/>
      <c r="W47" s="67"/>
      <c r="Y47" s="67"/>
      <c r="Z47" s="68"/>
      <c r="AF47"/>
      <c r="AH47"/>
      <c r="AI47"/>
      <c r="AK47"/>
      <c r="AM47" s="67"/>
      <c r="AP47" s="67"/>
      <c r="AQ47"/>
      <c r="AS47" s="67"/>
      <c r="AT47"/>
      <c r="AU47" s="67"/>
      <c r="AV47" s="67"/>
      <c r="AX47" s="67"/>
      <c r="AY47" s="68"/>
      <c r="AZ47"/>
      <c r="BA47"/>
      <c r="BB47"/>
      <c r="BC47"/>
      <c r="BD47"/>
      <c r="BE47"/>
      <c r="BF47"/>
      <c r="BH47"/>
    </row>
    <row r="48" spans="4:60">
      <c r="D48"/>
      <c r="E48" s="67"/>
      <c r="F48"/>
      <c r="H48" s="67"/>
      <c r="I48"/>
      <c r="N48" s="67"/>
      <c r="O48"/>
      <c r="Q48" s="67"/>
      <c r="R48"/>
      <c r="S48"/>
      <c r="U48"/>
      <c r="V48"/>
      <c r="W48" s="67"/>
      <c r="Y48" s="67"/>
      <c r="Z48" s="68"/>
      <c r="AF48"/>
      <c r="AH48"/>
      <c r="AI48"/>
      <c r="AK48"/>
      <c r="AM48" s="67"/>
      <c r="AP48" s="67"/>
      <c r="AQ48"/>
      <c r="AS48" s="67"/>
      <c r="AT48"/>
      <c r="AU48" s="67"/>
      <c r="AV48" s="67"/>
      <c r="AX48" s="67"/>
      <c r="AY48" s="68"/>
      <c r="AZ48"/>
      <c r="BA48"/>
      <c r="BB48"/>
      <c r="BC48"/>
      <c r="BD48"/>
      <c r="BE48"/>
      <c r="BF48"/>
      <c r="BH48"/>
    </row>
    <row r="49" spans="4:60">
      <c r="D49"/>
      <c r="E49" s="67"/>
      <c r="F49"/>
      <c r="H49" s="67"/>
      <c r="I49"/>
      <c r="N49" s="67"/>
      <c r="O49"/>
      <c r="Q49" s="67"/>
      <c r="R49"/>
      <c r="S49"/>
      <c r="U49"/>
      <c r="V49"/>
      <c r="W49" s="67"/>
      <c r="Y49" s="67"/>
      <c r="Z49" s="68"/>
      <c r="AF49"/>
      <c r="AH49"/>
      <c r="AI49"/>
      <c r="AK49"/>
      <c r="AM49" s="67"/>
      <c r="AP49" s="67"/>
      <c r="AQ49"/>
      <c r="AS49" s="67"/>
      <c r="AT49"/>
      <c r="AU49" s="67"/>
      <c r="AV49" s="67"/>
      <c r="AX49" s="67"/>
      <c r="AY49" s="68"/>
      <c r="AZ49"/>
      <c r="BA49"/>
      <c r="BB49"/>
      <c r="BC49"/>
      <c r="BD49"/>
      <c r="BE49"/>
      <c r="BF49"/>
      <c r="BH49"/>
    </row>
    <row r="50" spans="4:60">
      <c r="D50"/>
      <c r="E50" s="67"/>
      <c r="F50"/>
      <c r="H50" s="67"/>
      <c r="I50"/>
      <c r="N50" s="67"/>
      <c r="O50"/>
      <c r="Q50" s="67"/>
      <c r="R50"/>
      <c r="S50"/>
      <c r="U50"/>
      <c r="V50"/>
      <c r="W50" s="67"/>
      <c r="Y50" s="67"/>
      <c r="Z50" s="68"/>
      <c r="AF50"/>
      <c r="AH50"/>
      <c r="AI50"/>
      <c r="AK50"/>
      <c r="AM50" s="67"/>
      <c r="AP50" s="67"/>
      <c r="AQ50"/>
      <c r="AS50" s="67"/>
      <c r="AT50"/>
      <c r="AU50" s="67"/>
      <c r="AV50" s="67"/>
      <c r="AX50" s="67"/>
      <c r="AY50" s="68"/>
      <c r="AZ50"/>
      <c r="BA50"/>
      <c r="BB50"/>
      <c r="BC50"/>
      <c r="BD50"/>
      <c r="BE50"/>
      <c r="BF50"/>
      <c r="BH50"/>
    </row>
    <row r="51" spans="4:60">
      <c r="D51"/>
      <c r="E51" s="67"/>
      <c r="F51"/>
      <c r="H51" s="67"/>
      <c r="I51"/>
      <c r="N51" s="67"/>
      <c r="O51"/>
      <c r="Q51" s="67"/>
      <c r="R51"/>
      <c r="S51"/>
      <c r="U51"/>
      <c r="V51"/>
      <c r="W51" s="67"/>
      <c r="Y51" s="67"/>
      <c r="Z51" s="68"/>
      <c r="AF51"/>
      <c r="AH51"/>
      <c r="AI51"/>
      <c r="AK51"/>
      <c r="AM51" s="67"/>
      <c r="AP51" s="67"/>
      <c r="AQ51"/>
      <c r="AS51" s="67"/>
      <c r="AT51"/>
      <c r="AU51" s="67"/>
      <c r="AV51" s="67"/>
      <c r="AX51" s="67"/>
      <c r="AY51" s="68"/>
      <c r="AZ51"/>
      <c r="BA51"/>
      <c r="BB51"/>
      <c r="BC51"/>
      <c r="BD51"/>
      <c r="BE51"/>
      <c r="BF51"/>
      <c r="BH51"/>
    </row>
    <row r="52" spans="4:60">
      <c r="D52"/>
      <c r="E52" s="67"/>
      <c r="F52"/>
      <c r="H52" s="67"/>
      <c r="I52"/>
      <c r="N52" s="67"/>
      <c r="O52"/>
      <c r="Q52" s="67"/>
      <c r="R52"/>
      <c r="S52"/>
      <c r="U52"/>
      <c r="V52"/>
      <c r="W52" s="67"/>
      <c r="Y52" s="67"/>
      <c r="Z52" s="68"/>
      <c r="AF52"/>
      <c r="AH52"/>
      <c r="AI52"/>
      <c r="AK52"/>
      <c r="AM52" s="67"/>
      <c r="AP52" s="67"/>
      <c r="AQ52"/>
      <c r="AS52" s="67"/>
      <c r="AT52"/>
      <c r="AU52" s="67"/>
      <c r="AV52" s="67"/>
      <c r="AX52" s="67"/>
      <c r="AY52" s="68"/>
      <c r="AZ52"/>
      <c r="BA52"/>
      <c r="BB52"/>
      <c r="BC52"/>
      <c r="BD52"/>
      <c r="BE52"/>
      <c r="BF52"/>
      <c r="BH52"/>
    </row>
    <row r="53" spans="4:60">
      <c r="D53"/>
      <c r="E53" s="67"/>
      <c r="F53"/>
      <c r="H53" s="67"/>
      <c r="I53"/>
      <c r="N53" s="67"/>
      <c r="O53"/>
      <c r="Q53" s="67"/>
      <c r="R53"/>
      <c r="S53"/>
      <c r="U53"/>
      <c r="V53"/>
      <c r="W53" s="67"/>
      <c r="Y53" s="67"/>
      <c r="Z53" s="68"/>
      <c r="AF53"/>
      <c r="AH53"/>
      <c r="AI53"/>
      <c r="AK53"/>
      <c r="AM53" s="67"/>
      <c r="AP53" s="67"/>
      <c r="AQ53"/>
      <c r="AS53" s="67"/>
      <c r="AT53"/>
      <c r="AU53" s="67"/>
      <c r="AV53" s="67"/>
      <c r="AX53" s="67"/>
      <c r="AY53" s="68"/>
      <c r="AZ53"/>
      <c r="BA53"/>
      <c r="BB53"/>
      <c r="BC53"/>
      <c r="BD53"/>
      <c r="BE53"/>
      <c r="BF53"/>
      <c r="BH53"/>
    </row>
    <row r="54" spans="4:60">
      <c r="D54"/>
      <c r="E54" s="67"/>
      <c r="F54"/>
      <c r="H54" s="67"/>
      <c r="I54"/>
      <c r="N54" s="67"/>
      <c r="O54"/>
      <c r="Q54" s="67"/>
      <c r="R54"/>
      <c r="S54"/>
      <c r="U54"/>
      <c r="V54"/>
      <c r="W54" s="67"/>
      <c r="Y54" s="67"/>
      <c r="Z54" s="68"/>
      <c r="AF54"/>
      <c r="AH54"/>
      <c r="AI54"/>
      <c r="AK54"/>
      <c r="AM54" s="67"/>
      <c r="AP54" s="67"/>
      <c r="AQ54"/>
      <c r="AS54" s="67"/>
      <c r="AT54"/>
      <c r="AU54" s="67"/>
      <c r="AV54" s="67"/>
      <c r="AX54" s="67"/>
      <c r="AY54" s="68"/>
      <c r="AZ54"/>
      <c r="BA54"/>
      <c r="BB54"/>
      <c r="BC54"/>
      <c r="BD54"/>
      <c r="BE54"/>
      <c r="BF54"/>
      <c r="BH54"/>
    </row>
    <row r="55" spans="4:60">
      <c r="D55"/>
      <c r="E55" s="67"/>
      <c r="F55"/>
      <c r="H55" s="67"/>
      <c r="I55"/>
      <c r="N55" s="67"/>
      <c r="O55"/>
      <c r="Q55" s="67"/>
      <c r="R55"/>
      <c r="S55"/>
      <c r="U55"/>
      <c r="V55"/>
      <c r="W55" s="67"/>
      <c r="Y55" s="67"/>
      <c r="Z55" s="68"/>
      <c r="AF55"/>
      <c r="AH55"/>
      <c r="AI55"/>
      <c r="AK55"/>
      <c r="AM55" s="67"/>
      <c r="AP55" s="67"/>
      <c r="AQ55"/>
      <c r="AS55" s="67"/>
      <c r="AT55"/>
      <c r="AU55" s="67"/>
      <c r="AV55" s="67"/>
      <c r="AX55" s="67"/>
      <c r="AY55" s="68"/>
      <c r="AZ55"/>
      <c r="BA55"/>
      <c r="BB55"/>
      <c r="BC55"/>
      <c r="BD55"/>
      <c r="BE55"/>
      <c r="BF55"/>
      <c r="BH55"/>
    </row>
    <row r="56" spans="4:60">
      <c r="D56"/>
      <c r="E56" s="67"/>
      <c r="F56"/>
      <c r="H56" s="67"/>
      <c r="I56"/>
      <c r="N56" s="67"/>
      <c r="O56"/>
      <c r="Q56" s="67"/>
      <c r="R56"/>
      <c r="S56"/>
      <c r="U56"/>
      <c r="V56"/>
      <c r="W56" s="67"/>
      <c r="Y56" s="67"/>
      <c r="Z56" s="68"/>
      <c r="AF56"/>
      <c r="AH56"/>
      <c r="AI56"/>
      <c r="AK56"/>
      <c r="AM56" s="67"/>
      <c r="AP56" s="67"/>
      <c r="AQ56"/>
      <c r="AS56" s="67"/>
      <c r="AT56"/>
      <c r="AU56" s="67"/>
      <c r="AV56" s="67"/>
      <c r="AX56" s="67"/>
      <c r="AY56" s="68"/>
      <c r="AZ56"/>
      <c r="BA56"/>
      <c r="BB56"/>
      <c r="BC56"/>
      <c r="BD56"/>
      <c r="BE56"/>
      <c r="BF56"/>
      <c r="BH56"/>
    </row>
    <row r="57" spans="4:60">
      <c r="D57"/>
      <c r="E57" s="67"/>
      <c r="F57"/>
      <c r="H57" s="67"/>
      <c r="I57"/>
      <c r="N57" s="67"/>
      <c r="O57"/>
      <c r="Q57" s="67"/>
      <c r="R57"/>
      <c r="S57"/>
      <c r="U57"/>
      <c r="V57"/>
      <c r="W57" s="67"/>
      <c r="Y57" s="67"/>
      <c r="Z57" s="68"/>
      <c r="AF57"/>
      <c r="AH57"/>
      <c r="AI57"/>
      <c r="AK57"/>
      <c r="AM57" s="67"/>
      <c r="AP57" s="67"/>
      <c r="AQ57"/>
      <c r="AS57" s="67"/>
      <c r="AT57"/>
      <c r="AU57" s="67"/>
      <c r="AV57" s="67"/>
      <c r="AX57" s="67"/>
      <c r="AY57" s="68"/>
      <c r="AZ57"/>
      <c r="BA57"/>
      <c r="BB57"/>
      <c r="BC57"/>
      <c r="BD57"/>
      <c r="BE57"/>
      <c r="BF57"/>
      <c r="BH57"/>
    </row>
    <row r="58" spans="4:60">
      <c r="D58"/>
      <c r="E58" s="67"/>
      <c r="F58"/>
      <c r="H58" s="67"/>
      <c r="I58"/>
      <c r="N58" s="67"/>
      <c r="O58"/>
      <c r="Q58" s="67"/>
      <c r="R58"/>
      <c r="S58"/>
      <c r="U58"/>
      <c r="V58"/>
      <c r="W58" s="67"/>
      <c r="Y58" s="67"/>
      <c r="Z58" s="68"/>
      <c r="AF58"/>
      <c r="AH58"/>
      <c r="AI58"/>
      <c r="AK58"/>
      <c r="AM58" s="67"/>
      <c r="AP58" s="67"/>
      <c r="AQ58"/>
      <c r="AS58" s="67"/>
      <c r="AT58"/>
      <c r="AU58" s="67"/>
      <c r="AV58" s="67"/>
      <c r="AX58" s="67"/>
      <c r="AY58" s="68"/>
      <c r="AZ58"/>
      <c r="BA58"/>
      <c r="BB58"/>
      <c r="BC58"/>
      <c r="BD58"/>
      <c r="BE58"/>
      <c r="BF58"/>
      <c r="BH58"/>
    </row>
    <row r="59" spans="4:60">
      <c r="D59"/>
      <c r="E59" s="67"/>
      <c r="F59"/>
      <c r="H59" s="67"/>
      <c r="I59"/>
      <c r="N59" s="67"/>
      <c r="O59"/>
      <c r="Q59" s="67"/>
      <c r="R59"/>
      <c r="S59"/>
      <c r="U59"/>
      <c r="V59"/>
      <c r="W59" s="67"/>
      <c r="Y59" s="67"/>
      <c r="Z59" s="68"/>
      <c r="AF59"/>
      <c r="AH59"/>
      <c r="AI59"/>
      <c r="AK59"/>
      <c r="AM59" s="67"/>
      <c r="AP59" s="67"/>
      <c r="AQ59"/>
      <c r="AS59" s="67"/>
      <c r="AT59"/>
      <c r="AU59" s="67"/>
      <c r="AV59" s="67"/>
      <c r="AX59" s="67"/>
      <c r="AY59" s="68"/>
      <c r="AZ59"/>
      <c r="BA59"/>
      <c r="BB59"/>
      <c r="BC59"/>
      <c r="BD59"/>
      <c r="BE59"/>
      <c r="BF59"/>
      <c r="BH59"/>
    </row>
  </sheetData>
  <mergeCells count="50">
    <mergeCell ref="A9:C9"/>
    <mergeCell ref="P9:R9"/>
    <mergeCell ref="A10:C10"/>
    <mergeCell ref="S10:U10"/>
    <mergeCell ref="A15:C15"/>
    <mergeCell ref="J15:L15"/>
    <mergeCell ref="W34:Z36"/>
    <mergeCell ref="W20:AD21"/>
    <mergeCell ref="AH29:AI29"/>
    <mergeCell ref="AI34:AL36"/>
    <mergeCell ref="A16:C16"/>
    <mergeCell ref="M16:O16"/>
    <mergeCell ref="A17:C17"/>
    <mergeCell ref="X28:AA28"/>
    <mergeCell ref="P29:Q29"/>
    <mergeCell ref="AG20:AN21"/>
    <mergeCell ref="Y24:Z24"/>
    <mergeCell ref="X25:AC25"/>
    <mergeCell ref="Y27:Z27"/>
    <mergeCell ref="AC34:AF36"/>
    <mergeCell ref="AO34:AR36"/>
    <mergeCell ref="A8:C8"/>
    <mergeCell ref="M8:O8"/>
    <mergeCell ref="A13:C13"/>
    <mergeCell ref="D13:F13"/>
    <mergeCell ref="A14:C14"/>
    <mergeCell ref="G14:I14"/>
    <mergeCell ref="A12:C12"/>
    <mergeCell ref="D12:F12"/>
    <mergeCell ref="G12:I12"/>
    <mergeCell ref="J12:L12"/>
    <mergeCell ref="M12:O12"/>
    <mergeCell ref="P12:R12"/>
    <mergeCell ref="P17:R17"/>
    <mergeCell ref="K34:N36"/>
    <mergeCell ref="Q34:T36"/>
    <mergeCell ref="A6:C6"/>
    <mergeCell ref="G6:I6"/>
    <mergeCell ref="A7:C7"/>
    <mergeCell ref="J7:L7"/>
    <mergeCell ref="A5:C5"/>
    <mergeCell ref="D5:F5"/>
    <mergeCell ref="R1:AB1"/>
    <mergeCell ref="A4:C4"/>
    <mergeCell ref="D4:F4"/>
    <mergeCell ref="G4:I4"/>
    <mergeCell ref="J4:L4"/>
    <mergeCell ref="M4:O4"/>
    <mergeCell ref="P4:R4"/>
    <mergeCell ref="S4:U4"/>
  </mergeCells>
  <phoneticPr fontId="37"/>
  <dataValidations count="1">
    <dataValidation type="list" allowBlank="1" showInputMessage="1" showErrorMessage="1" sqref="H5 N5:N7 AM11:AM18 T5:T9 K5:K6 Q13:Q16 K8:K18 H7:H18 E6:E18 N9:N18 Q10 AP11 AP18 AD12:AD17 AG11:AG18 AJ11:AJ18 Q5:Q8" xr:uid="{00000000-0002-0000-0600-000000000000}">
      <formula1>"〇,●,△"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50" firstPageNumber="429496319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92"/>
  <sheetViews>
    <sheetView showGridLines="0" view="pageBreakPreview" topLeftCell="A13" zoomScale="90" zoomScaleNormal="100" zoomScaleSheetLayoutView="90" workbookViewId="0">
      <selection activeCell="H33" sqref="H33"/>
    </sheetView>
  </sheetViews>
  <sheetFormatPr baseColWidth="10" defaultColWidth="9" defaultRowHeight="18" customHeight="1"/>
  <cols>
    <col min="1" max="1" width="18.6640625" style="1" customWidth="1"/>
    <col min="2" max="2" width="4.6640625" style="1" customWidth="1"/>
    <col min="3" max="3" width="11.6640625" style="1" customWidth="1"/>
    <col min="4" max="4" width="9.1640625" style="1" customWidth="1"/>
    <col min="5" max="5" width="16.6640625" style="1" customWidth="1"/>
    <col min="6" max="8" width="4.6640625" style="1" customWidth="1"/>
    <col min="9" max="9" width="16.6640625" style="1" customWidth="1"/>
    <col min="10" max="10" width="11.6640625" style="1" customWidth="1"/>
    <col min="11" max="11" width="15.1640625" style="1" customWidth="1"/>
    <col min="12" max="12" width="4.6640625" style="1" customWidth="1"/>
    <col min="13" max="15" width="9" style="1" customWidth="1"/>
    <col min="16" max="238" width="9.1640625" style="1"/>
    <col min="239" max="239" width="2.1640625" style="1" customWidth="1"/>
    <col min="240" max="240" width="7.6640625" style="1" customWidth="1"/>
    <col min="241" max="241" width="13.1640625" style="1" customWidth="1"/>
    <col min="242" max="262" width="4.6640625" style="1" customWidth="1"/>
    <col min="263" max="263" width="9.1640625" style="1"/>
    <col min="264" max="264" width="3" style="1" customWidth="1"/>
    <col min="265" max="494" width="9.1640625" style="1"/>
    <col min="495" max="495" width="2.1640625" style="1" customWidth="1"/>
    <col min="496" max="496" width="7.6640625" style="1" customWidth="1"/>
    <col min="497" max="497" width="13.1640625" style="1" customWidth="1"/>
    <col min="498" max="518" width="4.6640625" style="1" customWidth="1"/>
    <col min="519" max="519" width="9.1640625" style="1"/>
    <col min="520" max="520" width="3" style="1" customWidth="1"/>
    <col min="521" max="750" width="9.1640625" style="1"/>
    <col min="751" max="751" width="2.1640625" style="1" customWidth="1"/>
    <col min="752" max="752" width="7.6640625" style="1" customWidth="1"/>
    <col min="753" max="753" width="13.1640625" style="1" customWidth="1"/>
    <col min="754" max="774" width="4.6640625" style="1" customWidth="1"/>
    <col min="775" max="775" width="9.1640625" style="1"/>
    <col min="776" max="776" width="3" style="1" customWidth="1"/>
    <col min="777" max="1006" width="9.1640625" style="1"/>
    <col min="1007" max="1007" width="2.1640625" style="1" customWidth="1"/>
    <col min="1008" max="1008" width="7.6640625" style="1" customWidth="1"/>
    <col min="1009" max="1009" width="13.1640625" style="1" customWidth="1"/>
    <col min="1010" max="1030" width="4.6640625" style="1" customWidth="1"/>
    <col min="1031" max="1031" width="9.1640625" style="1"/>
    <col min="1032" max="1032" width="3" style="1" customWidth="1"/>
    <col min="1033" max="1262" width="9.1640625" style="1"/>
    <col min="1263" max="1263" width="2.1640625" style="1" customWidth="1"/>
    <col min="1264" max="1264" width="7.6640625" style="1" customWidth="1"/>
    <col min="1265" max="1265" width="13.1640625" style="1" customWidth="1"/>
    <col min="1266" max="1286" width="4.6640625" style="1" customWidth="1"/>
    <col min="1287" max="1287" width="9.1640625" style="1"/>
    <col min="1288" max="1288" width="3" style="1" customWidth="1"/>
    <col min="1289" max="1518" width="9.1640625" style="1"/>
    <col min="1519" max="1519" width="2.1640625" style="1" customWidth="1"/>
    <col min="1520" max="1520" width="7.6640625" style="1" customWidth="1"/>
    <col min="1521" max="1521" width="13.1640625" style="1" customWidth="1"/>
    <col min="1522" max="1542" width="4.6640625" style="1" customWidth="1"/>
    <col min="1543" max="1543" width="9.1640625" style="1"/>
    <col min="1544" max="1544" width="3" style="1" customWidth="1"/>
    <col min="1545" max="1774" width="9.1640625" style="1"/>
    <col min="1775" max="1775" width="2.1640625" style="1" customWidth="1"/>
    <col min="1776" max="1776" width="7.6640625" style="1" customWidth="1"/>
    <col min="1777" max="1777" width="13.1640625" style="1" customWidth="1"/>
    <col min="1778" max="1798" width="4.6640625" style="1" customWidth="1"/>
    <col min="1799" max="1799" width="9.1640625" style="1"/>
    <col min="1800" max="1800" width="3" style="1" customWidth="1"/>
    <col min="1801" max="2030" width="9.1640625" style="1"/>
    <col min="2031" max="2031" width="2.1640625" style="1" customWidth="1"/>
    <col min="2032" max="2032" width="7.6640625" style="1" customWidth="1"/>
    <col min="2033" max="2033" width="13.1640625" style="1" customWidth="1"/>
    <col min="2034" max="2054" width="4.6640625" style="1" customWidth="1"/>
    <col min="2055" max="2055" width="9.1640625" style="1"/>
    <col min="2056" max="2056" width="3" style="1" customWidth="1"/>
    <col min="2057" max="2286" width="9.1640625" style="1"/>
    <col min="2287" max="2287" width="2.1640625" style="1" customWidth="1"/>
    <col min="2288" max="2288" width="7.6640625" style="1" customWidth="1"/>
    <col min="2289" max="2289" width="13.1640625" style="1" customWidth="1"/>
    <col min="2290" max="2310" width="4.6640625" style="1" customWidth="1"/>
    <col min="2311" max="2311" width="9.1640625" style="1"/>
    <col min="2312" max="2312" width="3" style="1" customWidth="1"/>
    <col min="2313" max="2542" width="9.1640625" style="1"/>
    <col min="2543" max="2543" width="2.1640625" style="1" customWidth="1"/>
    <col min="2544" max="2544" width="7.6640625" style="1" customWidth="1"/>
    <col min="2545" max="2545" width="13.1640625" style="1" customWidth="1"/>
    <col min="2546" max="2566" width="4.6640625" style="1" customWidth="1"/>
    <col min="2567" max="2567" width="9.1640625" style="1"/>
    <col min="2568" max="2568" width="3" style="1" customWidth="1"/>
    <col min="2569" max="2798" width="9.1640625" style="1"/>
    <col min="2799" max="2799" width="2.1640625" style="1" customWidth="1"/>
    <col min="2800" max="2800" width="7.6640625" style="1" customWidth="1"/>
    <col min="2801" max="2801" width="13.1640625" style="1" customWidth="1"/>
    <col min="2802" max="2822" width="4.6640625" style="1" customWidth="1"/>
    <col min="2823" max="2823" width="9.1640625" style="1"/>
    <col min="2824" max="2824" width="3" style="1" customWidth="1"/>
    <col min="2825" max="3054" width="9.1640625" style="1"/>
    <col min="3055" max="3055" width="2.1640625" style="1" customWidth="1"/>
    <col min="3056" max="3056" width="7.6640625" style="1" customWidth="1"/>
    <col min="3057" max="3057" width="13.1640625" style="1" customWidth="1"/>
    <col min="3058" max="3078" width="4.6640625" style="1" customWidth="1"/>
    <col min="3079" max="3079" width="9.1640625" style="1"/>
    <col min="3080" max="3080" width="3" style="1" customWidth="1"/>
    <col min="3081" max="3310" width="9.1640625" style="1"/>
    <col min="3311" max="3311" width="2.1640625" style="1" customWidth="1"/>
    <col min="3312" max="3312" width="7.6640625" style="1" customWidth="1"/>
    <col min="3313" max="3313" width="13.1640625" style="1" customWidth="1"/>
    <col min="3314" max="3334" width="4.6640625" style="1" customWidth="1"/>
    <col min="3335" max="3335" width="9.1640625" style="1"/>
    <col min="3336" max="3336" width="3" style="1" customWidth="1"/>
    <col min="3337" max="3566" width="9.1640625" style="1"/>
    <col min="3567" max="3567" width="2.1640625" style="1" customWidth="1"/>
    <col min="3568" max="3568" width="7.6640625" style="1" customWidth="1"/>
    <col min="3569" max="3569" width="13.1640625" style="1" customWidth="1"/>
    <col min="3570" max="3590" width="4.6640625" style="1" customWidth="1"/>
    <col min="3591" max="3591" width="9.1640625" style="1"/>
    <col min="3592" max="3592" width="3" style="1" customWidth="1"/>
    <col min="3593" max="3822" width="9.1640625" style="1"/>
    <col min="3823" max="3823" width="2.1640625" style="1" customWidth="1"/>
    <col min="3824" max="3824" width="7.6640625" style="1" customWidth="1"/>
    <col min="3825" max="3825" width="13.1640625" style="1" customWidth="1"/>
    <col min="3826" max="3846" width="4.6640625" style="1" customWidth="1"/>
    <col min="3847" max="3847" width="9.1640625" style="1"/>
    <col min="3848" max="3848" width="3" style="1" customWidth="1"/>
    <col min="3849" max="4078" width="9.1640625" style="1"/>
    <col min="4079" max="4079" width="2.1640625" style="1" customWidth="1"/>
    <col min="4080" max="4080" width="7.6640625" style="1" customWidth="1"/>
    <col min="4081" max="4081" width="13.1640625" style="1" customWidth="1"/>
    <col min="4082" max="4102" width="4.6640625" style="1" customWidth="1"/>
    <col min="4103" max="4103" width="9.1640625" style="1"/>
    <col min="4104" max="4104" width="3" style="1" customWidth="1"/>
    <col min="4105" max="4334" width="9.1640625" style="1"/>
    <col min="4335" max="4335" width="2.1640625" style="1" customWidth="1"/>
    <col min="4336" max="4336" width="7.6640625" style="1" customWidth="1"/>
    <col min="4337" max="4337" width="13.1640625" style="1" customWidth="1"/>
    <col min="4338" max="4358" width="4.6640625" style="1" customWidth="1"/>
    <col min="4359" max="4359" width="9.1640625" style="1"/>
    <col min="4360" max="4360" width="3" style="1" customWidth="1"/>
    <col min="4361" max="4590" width="9.1640625" style="1"/>
    <col min="4591" max="4591" width="2.1640625" style="1" customWidth="1"/>
    <col min="4592" max="4592" width="7.6640625" style="1" customWidth="1"/>
    <col min="4593" max="4593" width="13.1640625" style="1" customWidth="1"/>
    <col min="4594" max="4614" width="4.6640625" style="1" customWidth="1"/>
    <col min="4615" max="4615" width="9.1640625" style="1"/>
    <col min="4616" max="4616" width="3" style="1" customWidth="1"/>
    <col min="4617" max="4846" width="9.1640625" style="1"/>
    <col min="4847" max="4847" width="2.1640625" style="1" customWidth="1"/>
    <col min="4848" max="4848" width="7.6640625" style="1" customWidth="1"/>
    <col min="4849" max="4849" width="13.1640625" style="1" customWidth="1"/>
    <col min="4850" max="4870" width="4.6640625" style="1" customWidth="1"/>
    <col min="4871" max="4871" width="9.1640625" style="1"/>
    <col min="4872" max="4872" width="3" style="1" customWidth="1"/>
    <col min="4873" max="5102" width="9.1640625" style="1"/>
    <col min="5103" max="5103" width="2.1640625" style="1" customWidth="1"/>
    <col min="5104" max="5104" width="7.6640625" style="1" customWidth="1"/>
    <col min="5105" max="5105" width="13.1640625" style="1" customWidth="1"/>
    <col min="5106" max="5126" width="4.6640625" style="1" customWidth="1"/>
    <col min="5127" max="5127" width="9.1640625" style="1"/>
    <col min="5128" max="5128" width="3" style="1" customWidth="1"/>
    <col min="5129" max="5358" width="9.1640625" style="1"/>
    <col min="5359" max="5359" width="2.1640625" style="1" customWidth="1"/>
    <col min="5360" max="5360" width="7.6640625" style="1" customWidth="1"/>
    <col min="5361" max="5361" width="13.1640625" style="1" customWidth="1"/>
    <col min="5362" max="5382" width="4.6640625" style="1" customWidth="1"/>
    <col min="5383" max="5383" width="9.1640625" style="1"/>
    <col min="5384" max="5384" width="3" style="1" customWidth="1"/>
    <col min="5385" max="5614" width="9.1640625" style="1"/>
    <col min="5615" max="5615" width="2.1640625" style="1" customWidth="1"/>
    <col min="5616" max="5616" width="7.6640625" style="1" customWidth="1"/>
    <col min="5617" max="5617" width="13.1640625" style="1" customWidth="1"/>
    <col min="5618" max="5638" width="4.6640625" style="1" customWidth="1"/>
    <col min="5639" max="5639" width="9.1640625" style="1"/>
    <col min="5640" max="5640" width="3" style="1" customWidth="1"/>
    <col min="5641" max="5870" width="9.1640625" style="1"/>
    <col min="5871" max="5871" width="2.1640625" style="1" customWidth="1"/>
    <col min="5872" max="5872" width="7.6640625" style="1" customWidth="1"/>
    <col min="5873" max="5873" width="13.1640625" style="1" customWidth="1"/>
    <col min="5874" max="5894" width="4.6640625" style="1" customWidth="1"/>
    <col min="5895" max="5895" width="9.1640625" style="1"/>
    <col min="5896" max="5896" width="3" style="1" customWidth="1"/>
    <col min="5897" max="6126" width="9.1640625" style="1"/>
    <col min="6127" max="6127" width="2.1640625" style="1" customWidth="1"/>
    <col min="6128" max="6128" width="7.6640625" style="1" customWidth="1"/>
    <col min="6129" max="6129" width="13.1640625" style="1" customWidth="1"/>
    <col min="6130" max="6150" width="4.6640625" style="1" customWidth="1"/>
    <col min="6151" max="6151" width="9.1640625" style="1"/>
    <col min="6152" max="6152" width="3" style="1" customWidth="1"/>
    <col min="6153" max="6382" width="9.1640625" style="1"/>
    <col min="6383" max="6383" width="2.1640625" style="1" customWidth="1"/>
    <col min="6384" max="6384" width="7.6640625" style="1" customWidth="1"/>
    <col min="6385" max="6385" width="13.1640625" style="1" customWidth="1"/>
    <col min="6386" max="6406" width="4.6640625" style="1" customWidth="1"/>
    <col min="6407" max="6407" width="9.1640625" style="1"/>
    <col min="6408" max="6408" width="3" style="1" customWidth="1"/>
    <col min="6409" max="6638" width="9.1640625" style="1"/>
    <col min="6639" max="6639" width="2.1640625" style="1" customWidth="1"/>
    <col min="6640" max="6640" width="7.6640625" style="1" customWidth="1"/>
    <col min="6641" max="6641" width="13.1640625" style="1" customWidth="1"/>
    <col min="6642" max="6662" width="4.6640625" style="1" customWidth="1"/>
    <col min="6663" max="6663" width="9.1640625" style="1"/>
    <col min="6664" max="6664" width="3" style="1" customWidth="1"/>
    <col min="6665" max="6894" width="9.1640625" style="1"/>
    <col min="6895" max="6895" width="2.1640625" style="1" customWidth="1"/>
    <col min="6896" max="6896" width="7.6640625" style="1" customWidth="1"/>
    <col min="6897" max="6897" width="13.1640625" style="1" customWidth="1"/>
    <col min="6898" max="6918" width="4.6640625" style="1" customWidth="1"/>
    <col min="6919" max="6919" width="9.1640625" style="1"/>
    <col min="6920" max="6920" width="3" style="1" customWidth="1"/>
    <col min="6921" max="7150" width="9.1640625" style="1"/>
    <col min="7151" max="7151" width="2.1640625" style="1" customWidth="1"/>
    <col min="7152" max="7152" width="7.6640625" style="1" customWidth="1"/>
    <col min="7153" max="7153" width="13.1640625" style="1" customWidth="1"/>
    <col min="7154" max="7174" width="4.6640625" style="1" customWidth="1"/>
    <col min="7175" max="7175" width="9.1640625" style="1"/>
    <col min="7176" max="7176" width="3" style="1" customWidth="1"/>
    <col min="7177" max="7406" width="9.1640625" style="1"/>
    <col min="7407" max="7407" width="2.1640625" style="1" customWidth="1"/>
    <col min="7408" max="7408" width="7.6640625" style="1" customWidth="1"/>
    <col min="7409" max="7409" width="13.1640625" style="1" customWidth="1"/>
    <col min="7410" max="7430" width="4.6640625" style="1" customWidth="1"/>
    <col min="7431" max="7431" width="9.1640625" style="1"/>
    <col min="7432" max="7432" width="3" style="1" customWidth="1"/>
    <col min="7433" max="7662" width="9.1640625" style="1"/>
    <col min="7663" max="7663" width="2.1640625" style="1" customWidth="1"/>
    <col min="7664" max="7664" width="7.6640625" style="1" customWidth="1"/>
    <col min="7665" max="7665" width="13.1640625" style="1" customWidth="1"/>
    <col min="7666" max="7686" width="4.6640625" style="1" customWidth="1"/>
    <col min="7687" max="7687" width="9.1640625" style="1"/>
    <col min="7688" max="7688" width="3" style="1" customWidth="1"/>
    <col min="7689" max="7918" width="9.1640625" style="1"/>
    <col min="7919" max="7919" width="2.1640625" style="1" customWidth="1"/>
    <col min="7920" max="7920" width="7.6640625" style="1" customWidth="1"/>
    <col min="7921" max="7921" width="13.1640625" style="1" customWidth="1"/>
    <col min="7922" max="7942" width="4.6640625" style="1" customWidth="1"/>
    <col min="7943" max="7943" width="9.1640625" style="1"/>
    <col min="7944" max="7944" width="3" style="1" customWidth="1"/>
    <col min="7945" max="8174" width="9.1640625" style="1"/>
    <col min="8175" max="8175" width="2.1640625" style="1" customWidth="1"/>
    <col min="8176" max="8176" width="7.6640625" style="1" customWidth="1"/>
    <col min="8177" max="8177" width="13.1640625" style="1" customWidth="1"/>
    <col min="8178" max="8198" width="4.6640625" style="1" customWidth="1"/>
    <col min="8199" max="8199" width="9.1640625" style="1"/>
    <col min="8200" max="8200" width="3" style="1" customWidth="1"/>
    <col min="8201" max="8430" width="9.1640625" style="1"/>
    <col min="8431" max="8431" width="2.1640625" style="1" customWidth="1"/>
    <col min="8432" max="8432" width="7.6640625" style="1" customWidth="1"/>
    <col min="8433" max="8433" width="13.1640625" style="1" customWidth="1"/>
    <col min="8434" max="8454" width="4.6640625" style="1" customWidth="1"/>
    <col min="8455" max="8455" width="9.1640625" style="1"/>
    <col min="8456" max="8456" width="3" style="1" customWidth="1"/>
    <col min="8457" max="8686" width="9.1640625" style="1"/>
    <col min="8687" max="8687" width="2.1640625" style="1" customWidth="1"/>
    <col min="8688" max="8688" width="7.6640625" style="1" customWidth="1"/>
    <col min="8689" max="8689" width="13.1640625" style="1" customWidth="1"/>
    <col min="8690" max="8710" width="4.6640625" style="1" customWidth="1"/>
    <col min="8711" max="8711" width="9.1640625" style="1"/>
    <col min="8712" max="8712" width="3" style="1" customWidth="1"/>
    <col min="8713" max="8942" width="9.1640625" style="1"/>
    <col min="8943" max="8943" width="2.1640625" style="1" customWidth="1"/>
    <col min="8944" max="8944" width="7.6640625" style="1" customWidth="1"/>
    <col min="8945" max="8945" width="13.1640625" style="1" customWidth="1"/>
    <col min="8946" max="8966" width="4.6640625" style="1" customWidth="1"/>
    <col min="8967" max="8967" width="9.1640625" style="1"/>
    <col min="8968" max="8968" width="3" style="1" customWidth="1"/>
    <col min="8969" max="9198" width="9.1640625" style="1"/>
    <col min="9199" max="9199" width="2.1640625" style="1" customWidth="1"/>
    <col min="9200" max="9200" width="7.6640625" style="1" customWidth="1"/>
    <col min="9201" max="9201" width="13.1640625" style="1" customWidth="1"/>
    <col min="9202" max="9222" width="4.6640625" style="1" customWidth="1"/>
    <col min="9223" max="9223" width="9.1640625" style="1"/>
    <col min="9224" max="9224" width="3" style="1" customWidth="1"/>
    <col min="9225" max="9454" width="9.1640625" style="1"/>
    <col min="9455" max="9455" width="2.1640625" style="1" customWidth="1"/>
    <col min="9456" max="9456" width="7.6640625" style="1" customWidth="1"/>
    <col min="9457" max="9457" width="13.1640625" style="1" customWidth="1"/>
    <col min="9458" max="9478" width="4.6640625" style="1" customWidth="1"/>
    <col min="9479" max="9479" width="9.1640625" style="1"/>
    <col min="9480" max="9480" width="3" style="1" customWidth="1"/>
    <col min="9481" max="9710" width="9.1640625" style="1"/>
    <col min="9711" max="9711" width="2.1640625" style="1" customWidth="1"/>
    <col min="9712" max="9712" width="7.6640625" style="1" customWidth="1"/>
    <col min="9713" max="9713" width="13.1640625" style="1" customWidth="1"/>
    <col min="9714" max="9734" width="4.6640625" style="1" customWidth="1"/>
    <col min="9735" max="9735" width="9.1640625" style="1"/>
    <col min="9736" max="9736" width="3" style="1" customWidth="1"/>
    <col min="9737" max="9966" width="9.1640625" style="1"/>
    <col min="9967" max="9967" width="2.1640625" style="1" customWidth="1"/>
    <col min="9968" max="9968" width="7.6640625" style="1" customWidth="1"/>
    <col min="9969" max="9969" width="13.1640625" style="1" customWidth="1"/>
    <col min="9970" max="9990" width="4.6640625" style="1" customWidth="1"/>
    <col min="9991" max="9991" width="9.1640625" style="1"/>
    <col min="9992" max="9992" width="3" style="1" customWidth="1"/>
    <col min="9993" max="10222" width="9.1640625" style="1"/>
    <col min="10223" max="10223" width="2.1640625" style="1" customWidth="1"/>
    <col min="10224" max="10224" width="7.6640625" style="1" customWidth="1"/>
    <col min="10225" max="10225" width="13.1640625" style="1" customWidth="1"/>
    <col min="10226" max="10246" width="4.6640625" style="1" customWidth="1"/>
    <col min="10247" max="10247" width="9.1640625" style="1"/>
    <col min="10248" max="10248" width="3" style="1" customWidth="1"/>
    <col min="10249" max="10478" width="9.1640625" style="1"/>
    <col min="10479" max="10479" width="2.1640625" style="1" customWidth="1"/>
    <col min="10480" max="10480" width="7.6640625" style="1" customWidth="1"/>
    <col min="10481" max="10481" width="13.1640625" style="1" customWidth="1"/>
    <col min="10482" max="10502" width="4.6640625" style="1" customWidth="1"/>
    <col min="10503" max="10503" width="9.1640625" style="1"/>
    <col min="10504" max="10504" width="3" style="1" customWidth="1"/>
    <col min="10505" max="10734" width="9.1640625" style="1"/>
    <col min="10735" max="10735" width="2.1640625" style="1" customWidth="1"/>
    <col min="10736" max="10736" width="7.6640625" style="1" customWidth="1"/>
    <col min="10737" max="10737" width="13.1640625" style="1" customWidth="1"/>
    <col min="10738" max="10758" width="4.6640625" style="1" customWidth="1"/>
    <col min="10759" max="10759" width="9.1640625" style="1"/>
    <col min="10760" max="10760" width="3" style="1" customWidth="1"/>
    <col min="10761" max="10990" width="9.1640625" style="1"/>
    <col min="10991" max="10991" width="2.1640625" style="1" customWidth="1"/>
    <col min="10992" max="10992" width="7.6640625" style="1" customWidth="1"/>
    <col min="10993" max="10993" width="13.1640625" style="1" customWidth="1"/>
    <col min="10994" max="11014" width="4.6640625" style="1" customWidth="1"/>
    <col min="11015" max="11015" width="9.1640625" style="1"/>
    <col min="11016" max="11016" width="3" style="1" customWidth="1"/>
    <col min="11017" max="11246" width="9.1640625" style="1"/>
    <col min="11247" max="11247" width="2.1640625" style="1" customWidth="1"/>
    <col min="11248" max="11248" width="7.6640625" style="1" customWidth="1"/>
    <col min="11249" max="11249" width="13.1640625" style="1" customWidth="1"/>
    <col min="11250" max="11270" width="4.6640625" style="1" customWidth="1"/>
    <col min="11271" max="11271" width="9.1640625" style="1"/>
    <col min="11272" max="11272" width="3" style="1" customWidth="1"/>
    <col min="11273" max="11502" width="9.1640625" style="1"/>
    <col min="11503" max="11503" width="2.1640625" style="1" customWidth="1"/>
    <col min="11504" max="11504" width="7.6640625" style="1" customWidth="1"/>
    <col min="11505" max="11505" width="13.1640625" style="1" customWidth="1"/>
    <col min="11506" max="11526" width="4.6640625" style="1" customWidth="1"/>
    <col min="11527" max="11527" width="9.1640625" style="1"/>
    <col min="11528" max="11528" width="3" style="1" customWidth="1"/>
    <col min="11529" max="11758" width="9.1640625" style="1"/>
    <col min="11759" max="11759" width="2.1640625" style="1" customWidth="1"/>
    <col min="11760" max="11760" width="7.6640625" style="1" customWidth="1"/>
    <col min="11761" max="11761" width="13.1640625" style="1" customWidth="1"/>
    <col min="11762" max="11782" width="4.6640625" style="1" customWidth="1"/>
    <col min="11783" max="11783" width="9.1640625" style="1"/>
    <col min="11784" max="11784" width="3" style="1" customWidth="1"/>
    <col min="11785" max="12014" width="9.1640625" style="1"/>
    <col min="12015" max="12015" width="2.1640625" style="1" customWidth="1"/>
    <col min="12016" max="12016" width="7.6640625" style="1" customWidth="1"/>
    <col min="12017" max="12017" width="13.1640625" style="1" customWidth="1"/>
    <col min="12018" max="12038" width="4.6640625" style="1" customWidth="1"/>
    <col min="12039" max="12039" width="9.1640625" style="1"/>
    <col min="12040" max="12040" width="3" style="1" customWidth="1"/>
    <col min="12041" max="12270" width="9.1640625" style="1"/>
    <col min="12271" max="12271" width="2.1640625" style="1" customWidth="1"/>
    <col min="12272" max="12272" width="7.6640625" style="1" customWidth="1"/>
    <col min="12273" max="12273" width="13.1640625" style="1" customWidth="1"/>
    <col min="12274" max="12294" width="4.6640625" style="1" customWidth="1"/>
    <col min="12295" max="12295" width="9.1640625" style="1"/>
    <col min="12296" max="12296" width="3" style="1" customWidth="1"/>
    <col min="12297" max="12526" width="9.1640625" style="1"/>
    <col min="12527" max="12527" width="2.1640625" style="1" customWidth="1"/>
    <col min="12528" max="12528" width="7.6640625" style="1" customWidth="1"/>
    <col min="12529" max="12529" width="13.1640625" style="1" customWidth="1"/>
    <col min="12530" max="12550" width="4.6640625" style="1" customWidth="1"/>
    <col min="12551" max="12551" width="9.1640625" style="1"/>
    <col min="12552" max="12552" width="3" style="1" customWidth="1"/>
    <col min="12553" max="12782" width="9.1640625" style="1"/>
    <col min="12783" max="12783" width="2.1640625" style="1" customWidth="1"/>
    <col min="12784" max="12784" width="7.6640625" style="1" customWidth="1"/>
    <col min="12785" max="12785" width="13.1640625" style="1" customWidth="1"/>
    <col min="12786" max="12806" width="4.6640625" style="1" customWidth="1"/>
    <col min="12807" max="12807" width="9.1640625" style="1"/>
    <col min="12808" max="12808" width="3" style="1" customWidth="1"/>
    <col min="12809" max="13038" width="9.1640625" style="1"/>
    <col min="13039" max="13039" width="2.1640625" style="1" customWidth="1"/>
    <col min="13040" max="13040" width="7.6640625" style="1" customWidth="1"/>
    <col min="13041" max="13041" width="13.1640625" style="1" customWidth="1"/>
    <col min="13042" max="13062" width="4.6640625" style="1" customWidth="1"/>
    <col min="13063" max="13063" width="9.1640625" style="1"/>
    <col min="13064" max="13064" width="3" style="1" customWidth="1"/>
    <col min="13065" max="13294" width="9.1640625" style="1"/>
    <col min="13295" max="13295" width="2.1640625" style="1" customWidth="1"/>
    <col min="13296" max="13296" width="7.6640625" style="1" customWidth="1"/>
    <col min="13297" max="13297" width="13.1640625" style="1" customWidth="1"/>
    <col min="13298" max="13318" width="4.6640625" style="1" customWidth="1"/>
    <col min="13319" max="13319" width="9.1640625" style="1"/>
    <col min="13320" max="13320" width="3" style="1" customWidth="1"/>
    <col min="13321" max="13550" width="9.1640625" style="1"/>
    <col min="13551" max="13551" width="2.1640625" style="1" customWidth="1"/>
    <col min="13552" max="13552" width="7.6640625" style="1" customWidth="1"/>
    <col min="13553" max="13553" width="13.1640625" style="1" customWidth="1"/>
    <col min="13554" max="13574" width="4.6640625" style="1" customWidth="1"/>
    <col min="13575" max="13575" width="9.1640625" style="1"/>
    <col min="13576" max="13576" width="3" style="1" customWidth="1"/>
    <col min="13577" max="13806" width="9.1640625" style="1"/>
    <col min="13807" max="13807" width="2.1640625" style="1" customWidth="1"/>
    <col min="13808" max="13808" width="7.6640625" style="1" customWidth="1"/>
    <col min="13809" max="13809" width="13.1640625" style="1" customWidth="1"/>
    <col min="13810" max="13830" width="4.6640625" style="1" customWidth="1"/>
    <col min="13831" max="13831" width="9.1640625" style="1"/>
    <col min="13832" max="13832" width="3" style="1" customWidth="1"/>
    <col min="13833" max="14062" width="9.1640625" style="1"/>
    <col min="14063" max="14063" width="2.1640625" style="1" customWidth="1"/>
    <col min="14064" max="14064" width="7.6640625" style="1" customWidth="1"/>
    <col min="14065" max="14065" width="13.1640625" style="1" customWidth="1"/>
    <col min="14066" max="14086" width="4.6640625" style="1" customWidth="1"/>
    <col min="14087" max="14087" width="9.1640625" style="1"/>
    <col min="14088" max="14088" width="3" style="1" customWidth="1"/>
    <col min="14089" max="14318" width="9.1640625" style="1"/>
    <col min="14319" max="14319" width="2.1640625" style="1" customWidth="1"/>
    <col min="14320" max="14320" width="7.6640625" style="1" customWidth="1"/>
    <col min="14321" max="14321" width="13.1640625" style="1" customWidth="1"/>
    <col min="14322" max="14342" width="4.6640625" style="1" customWidth="1"/>
    <col min="14343" max="14343" width="9.1640625" style="1"/>
    <col min="14344" max="14344" width="3" style="1" customWidth="1"/>
    <col min="14345" max="14574" width="9.1640625" style="1"/>
    <col min="14575" max="14575" width="2.1640625" style="1" customWidth="1"/>
    <col min="14576" max="14576" width="7.6640625" style="1" customWidth="1"/>
    <col min="14577" max="14577" width="13.1640625" style="1" customWidth="1"/>
    <col min="14578" max="14598" width="4.6640625" style="1" customWidth="1"/>
    <col min="14599" max="14599" width="9.1640625" style="1"/>
    <col min="14600" max="14600" width="3" style="1" customWidth="1"/>
    <col min="14601" max="14830" width="9.1640625" style="1"/>
    <col min="14831" max="14831" width="2.1640625" style="1" customWidth="1"/>
    <col min="14832" max="14832" width="7.6640625" style="1" customWidth="1"/>
    <col min="14833" max="14833" width="13.1640625" style="1" customWidth="1"/>
    <col min="14834" max="14854" width="4.6640625" style="1" customWidth="1"/>
    <col min="14855" max="14855" width="9.1640625" style="1"/>
    <col min="14856" max="14856" width="3" style="1" customWidth="1"/>
    <col min="14857" max="15086" width="9.1640625" style="1"/>
    <col min="15087" max="15087" width="2.1640625" style="1" customWidth="1"/>
    <col min="15088" max="15088" width="7.6640625" style="1" customWidth="1"/>
    <col min="15089" max="15089" width="13.1640625" style="1" customWidth="1"/>
    <col min="15090" max="15110" width="4.6640625" style="1" customWidth="1"/>
    <col min="15111" max="15111" width="9.1640625" style="1"/>
    <col min="15112" max="15112" width="3" style="1" customWidth="1"/>
    <col min="15113" max="15342" width="9.1640625" style="1"/>
    <col min="15343" max="15343" width="2.1640625" style="1" customWidth="1"/>
    <col min="15344" max="15344" width="7.6640625" style="1" customWidth="1"/>
    <col min="15345" max="15345" width="13.1640625" style="1" customWidth="1"/>
    <col min="15346" max="15366" width="4.6640625" style="1" customWidth="1"/>
    <col min="15367" max="15367" width="9.1640625" style="1"/>
    <col min="15368" max="15368" width="3" style="1" customWidth="1"/>
    <col min="15369" max="15598" width="9.1640625" style="1"/>
    <col min="15599" max="15599" width="2.1640625" style="1" customWidth="1"/>
    <col min="15600" max="15600" width="7.6640625" style="1" customWidth="1"/>
    <col min="15601" max="15601" width="13.1640625" style="1" customWidth="1"/>
    <col min="15602" max="15622" width="4.6640625" style="1" customWidth="1"/>
    <col min="15623" max="15623" width="9.1640625" style="1"/>
    <col min="15624" max="15624" width="3" style="1" customWidth="1"/>
    <col min="15625" max="15854" width="9.1640625" style="1"/>
    <col min="15855" max="15855" width="2.1640625" style="1" customWidth="1"/>
    <col min="15856" max="15856" width="7.6640625" style="1" customWidth="1"/>
    <col min="15857" max="15857" width="13.1640625" style="1" customWidth="1"/>
    <col min="15858" max="15878" width="4.6640625" style="1" customWidth="1"/>
    <col min="15879" max="15879" width="9.1640625" style="1"/>
    <col min="15880" max="15880" width="3" style="1" customWidth="1"/>
    <col min="15881" max="16110" width="9.1640625" style="1"/>
    <col min="16111" max="16111" width="2.1640625" style="1" customWidth="1"/>
    <col min="16112" max="16112" width="7.6640625" style="1" customWidth="1"/>
    <col min="16113" max="16113" width="13.1640625" style="1" customWidth="1"/>
    <col min="16114" max="16134" width="4.6640625" style="1" customWidth="1"/>
    <col min="16135" max="16135" width="9.1640625" style="1"/>
    <col min="16136" max="16136" width="3" style="1" customWidth="1"/>
    <col min="16137" max="16384" width="9.1640625" style="1"/>
  </cols>
  <sheetData>
    <row r="1" spans="1:11" ht="27.75" customHeight="1">
      <c r="A1" s="567" t="s">
        <v>111</v>
      </c>
      <c r="B1" s="568"/>
      <c r="C1" s="568"/>
      <c r="D1" s="568"/>
      <c r="E1" s="568"/>
      <c r="F1" s="568"/>
      <c r="G1" s="568"/>
      <c r="H1" s="568"/>
      <c r="I1" s="568"/>
      <c r="J1" s="568"/>
      <c r="K1" s="56">
        <v>2.7777777777777801E-2</v>
      </c>
    </row>
    <row r="2" spans="1:11" ht="21" customHeight="1" thickBot="1">
      <c r="A2" s="62" t="s">
        <v>90</v>
      </c>
      <c r="B2" s="569" t="s">
        <v>109</v>
      </c>
      <c r="C2" s="569"/>
      <c r="D2" s="569"/>
      <c r="E2" s="7"/>
      <c r="F2" s="8"/>
      <c r="G2" s="8"/>
      <c r="H2" s="8"/>
      <c r="I2" s="8"/>
      <c r="J2" s="52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514" t="s">
        <v>4</v>
      </c>
      <c r="F3" s="514"/>
      <c r="G3" s="514"/>
      <c r="H3" s="514"/>
      <c r="I3" s="514"/>
      <c r="J3" s="53" t="s">
        <v>5</v>
      </c>
    </row>
    <row r="4" spans="1:11" ht="21.75" customHeight="1">
      <c r="A4" s="12">
        <v>45767</v>
      </c>
      <c r="B4" s="13">
        <v>1</v>
      </c>
      <c r="C4" s="14">
        <v>0.375</v>
      </c>
      <c r="D4" s="15" t="s">
        <v>318</v>
      </c>
      <c r="E4" s="16" t="s">
        <v>209</v>
      </c>
      <c r="F4" s="35">
        <v>0</v>
      </c>
      <c r="G4" s="63" t="s">
        <v>98</v>
      </c>
      <c r="H4" s="64">
        <v>0</v>
      </c>
      <c r="I4" s="54" t="s">
        <v>214</v>
      </c>
      <c r="J4" s="55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14">
        <v>4.1527777777777777</v>
      </c>
      <c r="D5" s="15" t="s">
        <v>318</v>
      </c>
      <c r="E5" s="22" t="s">
        <v>222</v>
      </c>
      <c r="F5" s="35">
        <v>5</v>
      </c>
      <c r="G5" s="63" t="s">
        <v>98</v>
      </c>
      <c r="H5" s="64">
        <v>0</v>
      </c>
      <c r="I5" s="57" t="s">
        <v>225</v>
      </c>
      <c r="J5" s="55">
        <v>1</v>
      </c>
    </row>
    <row r="6" spans="1:11" ht="21.75" customHeight="1">
      <c r="A6" s="23" t="s">
        <v>104</v>
      </c>
      <c r="B6" s="13">
        <v>3</v>
      </c>
      <c r="C6" s="21">
        <v>0.43055555555555558</v>
      </c>
      <c r="D6" s="15" t="s">
        <v>318</v>
      </c>
      <c r="E6" s="22" t="s">
        <v>219</v>
      </c>
      <c r="F6" s="35">
        <v>1</v>
      </c>
      <c r="G6" s="63" t="s">
        <v>98</v>
      </c>
      <c r="H6" s="64">
        <v>1</v>
      </c>
      <c r="I6" s="57" t="s">
        <v>231</v>
      </c>
      <c r="J6" s="55">
        <v>4</v>
      </c>
    </row>
    <row r="7" spans="1:11" ht="21.75" customHeight="1">
      <c r="A7" s="24" t="s">
        <v>208</v>
      </c>
      <c r="B7" s="13">
        <v>4</v>
      </c>
      <c r="C7" s="21">
        <v>0.45833333333333331</v>
      </c>
      <c r="D7" s="15" t="s">
        <v>318</v>
      </c>
      <c r="E7" s="22" t="s">
        <v>209</v>
      </c>
      <c r="F7" s="35">
        <v>6</v>
      </c>
      <c r="G7" s="63" t="s">
        <v>98</v>
      </c>
      <c r="H7" s="64">
        <v>0</v>
      </c>
      <c r="I7" s="57" t="s">
        <v>225</v>
      </c>
      <c r="J7" s="55">
        <v>3</v>
      </c>
    </row>
    <row r="8" spans="1:11" ht="21.75" customHeight="1">
      <c r="A8" s="25" t="s">
        <v>21</v>
      </c>
      <c r="B8" s="13">
        <v>5</v>
      </c>
      <c r="C8" s="21">
        <v>0.4861111111111111</v>
      </c>
      <c r="D8" s="15" t="s">
        <v>318</v>
      </c>
      <c r="E8" s="22" t="s">
        <v>214</v>
      </c>
      <c r="F8" s="35">
        <v>1</v>
      </c>
      <c r="G8" s="63" t="s">
        <v>98</v>
      </c>
      <c r="H8" s="64">
        <v>1</v>
      </c>
      <c r="I8" s="57" t="s">
        <v>219</v>
      </c>
      <c r="J8" s="55">
        <v>6</v>
      </c>
    </row>
    <row r="9" spans="1:11" ht="21.75" customHeight="1">
      <c r="A9" s="432" t="s">
        <v>238</v>
      </c>
      <c r="B9" s="27">
        <v>6</v>
      </c>
      <c r="C9" s="21">
        <v>0.51388888888888895</v>
      </c>
      <c r="D9" s="15" t="s">
        <v>318</v>
      </c>
      <c r="E9" s="22" t="s">
        <v>231</v>
      </c>
      <c r="F9" s="35">
        <v>1</v>
      </c>
      <c r="G9" s="63" t="s">
        <v>98</v>
      </c>
      <c r="H9" s="64">
        <v>4</v>
      </c>
      <c r="I9" s="57" t="s">
        <v>222</v>
      </c>
      <c r="J9" s="55">
        <v>5</v>
      </c>
    </row>
    <row r="10" spans="1:11" ht="21.75" customHeight="1">
      <c r="A10" s="433" t="s">
        <v>222</v>
      </c>
      <c r="B10" s="27">
        <v>7</v>
      </c>
      <c r="C10" s="21">
        <v>0.54166666666666663</v>
      </c>
      <c r="D10" s="15" t="s">
        <v>312</v>
      </c>
      <c r="E10" s="22" t="s">
        <v>212</v>
      </c>
      <c r="F10" s="35">
        <v>6</v>
      </c>
      <c r="G10" s="63" t="s">
        <v>98</v>
      </c>
      <c r="H10" s="64">
        <v>0</v>
      </c>
      <c r="I10" s="57" t="s">
        <v>220</v>
      </c>
      <c r="J10" s="55">
        <v>8</v>
      </c>
    </row>
    <row r="11" spans="1:11" ht="21.75" customHeight="1">
      <c r="A11" s="433" t="s">
        <v>239</v>
      </c>
      <c r="B11" s="27">
        <v>8</v>
      </c>
      <c r="C11" s="21">
        <v>0.56944444444444442</v>
      </c>
      <c r="D11" s="15" t="s">
        <v>311</v>
      </c>
      <c r="E11" s="22" t="s">
        <v>210</v>
      </c>
      <c r="F11" s="35">
        <v>1</v>
      </c>
      <c r="G11" s="63" t="s">
        <v>98</v>
      </c>
      <c r="H11" s="64">
        <v>2</v>
      </c>
      <c r="I11" s="57" t="s">
        <v>236</v>
      </c>
      <c r="J11" s="55">
        <v>7</v>
      </c>
    </row>
    <row r="12" spans="1:11" ht="21.75" customHeight="1">
      <c r="A12" s="433" t="s">
        <v>214</v>
      </c>
      <c r="B12" s="27">
        <v>9</v>
      </c>
      <c r="C12" s="21">
        <v>0.59722222222222221</v>
      </c>
      <c r="D12" s="15" t="s">
        <v>311</v>
      </c>
      <c r="E12" s="30" t="s">
        <v>237</v>
      </c>
      <c r="F12" s="35">
        <v>2</v>
      </c>
      <c r="G12" s="63" t="s">
        <v>98</v>
      </c>
      <c r="H12" s="64">
        <v>2</v>
      </c>
      <c r="I12" s="57" t="s">
        <v>212</v>
      </c>
      <c r="J12" s="55">
        <v>11</v>
      </c>
    </row>
    <row r="13" spans="1:11" ht="21.75" customHeight="1" thickBot="1">
      <c r="A13" s="434" t="s">
        <v>240</v>
      </c>
      <c r="B13" s="27">
        <v>10</v>
      </c>
      <c r="C13" s="21">
        <v>0.625</v>
      </c>
      <c r="D13" s="15" t="s">
        <v>311</v>
      </c>
      <c r="E13" s="22" t="s">
        <v>220</v>
      </c>
      <c r="F13" s="35">
        <v>2</v>
      </c>
      <c r="G13" s="63" t="s">
        <v>98</v>
      </c>
      <c r="H13" s="64">
        <v>3</v>
      </c>
      <c r="I13" s="57" t="s">
        <v>210</v>
      </c>
      <c r="J13" s="55">
        <v>9</v>
      </c>
    </row>
    <row r="14" spans="1:11" ht="21.75" customHeight="1">
      <c r="A14" s="29" t="s">
        <v>105</v>
      </c>
      <c r="B14" s="27">
        <v>11</v>
      </c>
      <c r="C14" s="21">
        <v>0.65277777777777779</v>
      </c>
      <c r="D14" s="15" t="s">
        <v>311</v>
      </c>
      <c r="E14" s="22" t="s">
        <v>237</v>
      </c>
      <c r="F14" s="35">
        <v>10</v>
      </c>
      <c r="G14" s="63" t="s">
        <v>98</v>
      </c>
      <c r="H14" s="64">
        <v>0</v>
      </c>
      <c r="I14" s="57" t="s">
        <v>236</v>
      </c>
      <c r="J14" s="55">
        <v>10</v>
      </c>
    </row>
    <row r="15" spans="1:11" ht="21.75" customHeight="1">
      <c r="A15" s="26" t="s">
        <v>320</v>
      </c>
      <c r="B15" s="27">
        <v>12</v>
      </c>
      <c r="C15" s="21"/>
      <c r="D15" s="33"/>
      <c r="E15" s="22"/>
      <c r="F15" s="35"/>
      <c r="G15" s="63" t="s">
        <v>98</v>
      </c>
      <c r="H15" s="64"/>
      <c r="I15" s="30"/>
      <c r="J15" s="55"/>
    </row>
    <row r="16" spans="1:11" ht="21.75" customHeight="1">
      <c r="A16" s="31"/>
      <c r="B16" s="27">
        <v>13</v>
      </c>
      <c r="C16" s="21"/>
      <c r="D16" s="33"/>
      <c r="E16" s="22"/>
      <c r="F16" s="35"/>
      <c r="G16" s="63" t="s">
        <v>98</v>
      </c>
      <c r="H16" s="64"/>
      <c r="I16" s="30"/>
      <c r="J16" s="55"/>
    </row>
    <row r="17" spans="1:10" ht="21" customHeight="1">
      <c r="A17" s="31"/>
      <c r="B17" s="27">
        <v>14</v>
      </c>
      <c r="C17" s="21"/>
      <c r="D17" s="33"/>
      <c r="E17" s="22"/>
      <c r="F17" s="35"/>
      <c r="G17" s="63" t="s">
        <v>98</v>
      </c>
      <c r="H17" s="64"/>
      <c r="I17" s="30"/>
      <c r="J17" s="55"/>
    </row>
    <row r="18" spans="1:10" ht="21" customHeight="1">
      <c r="A18" s="31"/>
      <c r="B18" s="27">
        <v>15</v>
      </c>
      <c r="C18" s="21"/>
      <c r="D18" s="33"/>
      <c r="E18" s="22"/>
      <c r="F18" s="35"/>
      <c r="G18" s="63" t="s">
        <v>98</v>
      </c>
      <c r="H18" s="64"/>
      <c r="I18" s="30"/>
      <c r="J18" s="55"/>
    </row>
    <row r="19" spans="1:10" ht="21" customHeight="1" thickBot="1">
      <c r="A19" s="32"/>
      <c r="B19" s="27"/>
      <c r="C19" s="21"/>
      <c r="D19" s="33"/>
      <c r="E19" s="34"/>
      <c r="F19" s="35"/>
      <c r="G19" s="35"/>
      <c r="H19" s="35"/>
      <c r="I19" s="30"/>
      <c r="J19" s="55"/>
    </row>
    <row r="20" spans="1:10" ht="21" customHeight="1" thickBot="1">
      <c r="A20" s="570"/>
      <c r="B20" s="570"/>
      <c r="C20" s="570"/>
      <c r="D20" s="570"/>
      <c r="E20" s="570"/>
      <c r="F20" s="570"/>
      <c r="G20" s="570"/>
      <c r="H20" s="570"/>
      <c r="I20" s="570"/>
      <c r="J20" s="570"/>
    </row>
    <row r="21" spans="1:10" ht="21.75" customHeight="1">
      <c r="A21" s="9" t="s">
        <v>103</v>
      </c>
      <c r="B21" s="10" t="s">
        <v>1</v>
      </c>
      <c r="C21" s="11" t="s">
        <v>2</v>
      </c>
      <c r="D21" s="11" t="s">
        <v>3</v>
      </c>
      <c r="E21" s="514" t="s">
        <v>4</v>
      </c>
      <c r="F21" s="514"/>
      <c r="G21" s="514"/>
      <c r="H21" s="514"/>
      <c r="I21" s="514"/>
      <c r="J21" s="53" t="s">
        <v>5</v>
      </c>
    </row>
    <row r="22" spans="1:10" ht="21.75" customHeight="1">
      <c r="A22" s="12">
        <v>45795</v>
      </c>
      <c r="B22" s="13">
        <v>1</v>
      </c>
      <c r="C22" s="14">
        <v>0.3888888888888889</v>
      </c>
      <c r="D22" s="15" t="s">
        <v>312</v>
      </c>
      <c r="E22" s="16" t="s">
        <v>313</v>
      </c>
      <c r="F22" s="35">
        <v>0</v>
      </c>
      <c r="G22" s="63" t="s">
        <v>98</v>
      </c>
      <c r="H22" s="64">
        <v>1</v>
      </c>
      <c r="I22" s="54" t="s">
        <v>314</v>
      </c>
      <c r="J22" s="55">
        <v>2</v>
      </c>
    </row>
    <row r="23" spans="1:10" ht="21.75" customHeight="1">
      <c r="A23" s="20" t="str">
        <f>"（"&amp;TEXT(A22,"aaa")&amp;"）"</f>
        <v>（日）</v>
      </c>
      <c r="B23" s="13">
        <v>2</v>
      </c>
      <c r="C23" s="21">
        <v>0.41666666666666669</v>
      </c>
      <c r="D23" s="15" t="s">
        <v>311</v>
      </c>
      <c r="E23" s="22" t="s">
        <v>308</v>
      </c>
      <c r="F23" s="35">
        <v>7</v>
      </c>
      <c r="G23" s="63" t="s">
        <v>98</v>
      </c>
      <c r="H23" s="64">
        <v>0</v>
      </c>
      <c r="I23" s="57" t="s">
        <v>305</v>
      </c>
      <c r="J23" s="55">
        <v>1</v>
      </c>
    </row>
    <row r="24" spans="1:10" ht="21.75" customHeight="1">
      <c r="A24" s="23" t="s">
        <v>104</v>
      </c>
      <c r="B24" s="13">
        <v>3</v>
      </c>
      <c r="C24" s="21">
        <v>0.44444444444444442</v>
      </c>
      <c r="D24" s="15" t="s">
        <v>311</v>
      </c>
      <c r="E24" s="22" t="s">
        <v>315</v>
      </c>
      <c r="F24" s="35">
        <v>1</v>
      </c>
      <c r="G24" s="63" t="s">
        <v>98</v>
      </c>
      <c r="H24" s="64">
        <v>7</v>
      </c>
      <c r="I24" s="57" t="s">
        <v>314</v>
      </c>
      <c r="J24" s="55">
        <v>4</v>
      </c>
    </row>
    <row r="25" spans="1:10" ht="21.75" customHeight="1">
      <c r="A25" s="24" t="s">
        <v>310</v>
      </c>
      <c r="B25" s="13">
        <v>4</v>
      </c>
      <c r="C25" s="21">
        <v>0.47222222222222227</v>
      </c>
      <c r="D25" s="15" t="s">
        <v>311</v>
      </c>
      <c r="E25" s="22" t="s">
        <v>305</v>
      </c>
      <c r="F25" s="35">
        <v>0</v>
      </c>
      <c r="G25" s="63" t="s">
        <v>98</v>
      </c>
      <c r="H25" s="64">
        <v>11</v>
      </c>
      <c r="I25" s="57" t="s">
        <v>313</v>
      </c>
      <c r="J25" s="55">
        <v>3</v>
      </c>
    </row>
    <row r="26" spans="1:10" ht="21.75" customHeight="1">
      <c r="A26" s="25" t="s">
        <v>21</v>
      </c>
      <c r="B26" s="13">
        <v>5</v>
      </c>
      <c r="C26" s="21">
        <v>0.5</v>
      </c>
      <c r="D26" s="15" t="s">
        <v>311</v>
      </c>
      <c r="E26" s="22" t="s">
        <v>315</v>
      </c>
      <c r="F26" s="35">
        <v>0</v>
      </c>
      <c r="G26" s="63" t="s">
        <v>98</v>
      </c>
      <c r="H26" s="64">
        <v>11</v>
      </c>
      <c r="I26" s="57" t="s">
        <v>308</v>
      </c>
      <c r="J26" s="55">
        <v>6</v>
      </c>
    </row>
    <row r="27" spans="1:10" ht="21.75" customHeight="1">
      <c r="A27" s="432" t="s">
        <v>238</v>
      </c>
      <c r="B27" s="27">
        <v>6</v>
      </c>
      <c r="C27" s="21">
        <v>0.52777777777777779</v>
      </c>
      <c r="D27" s="15" t="s">
        <v>319</v>
      </c>
      <c r="E27" s="22" t="s">
        <v>307</v>
      </c>
      <c r="F27" s="35">
        <v>0</v>
      </c>
      <c r="G27" s="63" t="s">
        <v>98</v>
      </c>
      <c r="H27" s="64">
        <v>2</v>
      </c>
      <c r="I27" s="57" t="s">
        <v>306</v>
      </c>
      <c r="J27" s="55">
        <v>5</v>
      </c>
    </row>
    <row r="28" spans="1:10" ht="21.75" customHeight="1">
      <c r="A28" s="433" t="s">
        <v>134</v>
      </c>
      <c r="B28" s="27">
        <v>7</v>
      </c>
      <c r="C28" s="21">
        <v>0.55555555555555558</v>
      </c>
      <c r="D28" s="15" t="s">
        <v>318</v>
      </c>
      <c r="E28" s="22" t="s">
        <v>316</v>
      </c>
      <c r="F28" s="35">
        <v>3</v>
      </c>
      <c r="G28" s="63" t="s">
        <v>98</v>
      </c>
      <c r="H28" s="64">
        <v>2</v>
      </c>
      <c r="I28" s="57" t="s">
        <v>303</v>
      </c>
      <c r="J28" s="55">
        <v>8</v>
      </c>
    </row>
    <row r="29" spans="1:10" ht="21.75" customHeight="1">
      <c r="A29" s="433" t="s">
        <v>239</v>
      </c>
      <c r="B29" s="27">
        <v>8</v>
      </c>
      <c r="C29" s="21">
        <v>0.58333333333333337</v>
      </c>
      <c r="D29" s="15" t="s">
        <v>318</v>
      </c>
      <c r="E29" s="22" t="s">
        <v>307</v>
      </c>
      <c r="F29" s="35">
        <v>0</v>
      </c>
      <c r="G29" s="63" t="s">
        <v>98</v>
      </c>
      <c r="H29" s="64">
        <v>1</v>
      </c>
      <c r="I29" s="57" t="s">
        <v>317</v>
      </c>
      <c r="J29" s="55">
        <v>7</v>
      </c>
    </row>
    <row r="30" spans="1:10" ht="21.75" customHeight="1">
      <c r="A30" s="433" t="s">
        <v>141</v>
      </c>
      <c r="B30" s="27">
        <v>9</v>
      </c>
      <c r="C30" s="21">
        <v>0.61111111111111105</v>
      </c>
      <c r="D30" s="15" t="s">
        <v>318</v>
      </c>
      <c r="E30" s="30" t="s">
        <v>309</v>
      </c>
      <c r="F30" s="35">
        <v>4</v>
      </c>
      <c r="G30" s="63" t="s">
        <v>98</v>
      </c>
      <c r="H30" s="64">
        <v>1</v>
      </c>
      <c r="I30" s="57" t="s">
        <v>316</v>
      </c>
      <c r="J30" s="55">
        <v>11</v>
      </c>
    </row>
    <row r="31" spans="1:10" ht="21.75" customHeight="1" thickBot="1">
      <c r="A31" s="434" t="s">
        <v>321</v>
      </c>
      <c r="B31" s="27">
        <v>10</v>
      </c>
      <c r="C31" s="21">
        <v>0.63888888888888895</v>
      </c>
      <c r="D31" s="15" t="s">
        <v>318</v>
      </c>
      <c r="E31" s="22" t="s">
        <v>317</v>
      </c>
      <c r="F31" s="35">
        <v>2</v>
      </c>
      <c r="G31" s="63" t="s">
        <v>98</v>
      </c>
      <c r="H31" s="64">
        <v>1</v>
      </c>
      <c r="I31" s="57" t="s">
        <v>306</v>
      </c>
      <c r="J31" s="55">
        <v>9</v>
      </c>
    </row>
    <row r="32" spans="1:10" ht="21.75" customHeight="1">
      <c r="A32" s="29" t="s">
        <v>105</v>
      </c>
      <c r="B32" s="27">
        <v>11</v>
      </c>
      <c r="C32" s="21">
        <v>0.66666666666666663</v>
      </c>
      <c r="D32" s="15" t="s">
        <v>318</v>
      </c>
      <c r="E32" s="22" t="s">
        <v>309</v>
      </c>
      <c r="F32" s="35">
        <v>2</v>
      </c>
      <c r="G32" s="63" t="s">
        <v>98</v>
      </c>
      <c r="H32" s="64">
        <v>0</v>
      </c>
      <c r="I32" s="57" t="s">
        <v>303</v>
      </c>
      <c r="J32" s="55">
        <v>10</v>
      </c>
    </row>
    <row r="33" spans="1:10" ht="21.75" customHeight="1">
      <c r="A33" s="26" t="s">
        <v>320</v>
      </c>
      <c r="B33" s="27">
        <v>12</v>
      </c>
      <c r="C33" s="21"/>
      <c r="D33" s="33"/>
      <c r="E33" s="22"/>
      <c r="F33" s="35"/>
      <c r="G33" s="63" t="s">
        <v>98</v>
      </c>
      <c r="H33" s="64"/>
      <c r="I33" s="30"/>
      <c r="J33" s="55"/>
    </row>
    <row r="34" spans="1:10" ht="21.75" customHeight="1">
      <c r="A34" s="31"/>
      <c r="B34" s="27">
        <v>13</v>
      </c>
      <c r="C34" s="21"/>
      <c r="D34" s="33"/>
      <c r="E34" s="22"/>
      <c r="F34" s="35"/>
      <c r="G34" s="63" t="s">
        <v>98</v>
      </c>
      <c r="H34" s="64"/>
      <c r="I34" s="30"/>
      <c r="J34" s="55"/>
    </row>
    <row r="35" spans="1:10" ht="21" customHeight="1">
      <c r="A35" s="31"/>
      <c r="B35" s="27">
        <v>14</v>
      </c>
      <c r="C35" s="21"/>
      <c r="D35" s="33"/>
      <c r="E35" s="22"/>
      <c r="F35" s="35"/>
      <c r="G35" s="63" t="s">
        <v>98</v>
      </c>
      <c r="H35" s="64"/>
      <c r="I35" s="30"/>
      <c r="J35" s="55"/>
    </row>
    <row r="36" spans="1:10" ht="21" customHeight="1">
      <c r="A36" s="31"/>
      <c r="B36" s="27">
        <v>15</v>
      </c>
      <c r="C36" s="21"/>
      <c r="D36" s="33"/>
      <c r="E36" s="22"/>
      <c r="F36" s="35"/>
      <c r="G36" s="63" t="s">
        <v>98</v>
      </c>
      <c r="H36" s="64"/>
      <c r="I36" s="30"/>
      <c r="J36" s="55"/>
    </row>
    <row r="37" spans="1:10" ht="21" customHeight="1" thickBot="1">
      <c r="A37" s="32"/>
      <c r="B37" s="38"/>
      <c r="C37" s="39"/>
      <c r="D37" s="338"/>
      <c r="E37" s="34"/>
      <c r="F37" s="51"/>
      <c r="G37" s="51"/>
      <c r="H37" s="51"/>
      <c r="I37" s="60"/>
      <c r="J37" s="61"/>
    </row>
    <row r="38" spans="1:10" ht="21.75" customHeight="1" thickBot="1">
      <c r="A38" s="32"/>
      <c r="B38" s="27"/>
      <c r="C38" s="21"/>
      <c r="D38" s="33"/>
      <c r="E38" s="34"/>
      <c r="F38" s="35"/>
      <c r="G38" s="35"/>
      <c r="H38" s="35"/>
      <c r="I38" s="30"/>
      <c r="J38" s="55"/>
    </row>
    <row r="39" spans="1:10" ht="21.75" customHeight="1">
      <c r="A39" s="9" t="s">
        <v>103</v>
      </c>
      <c r="B39" s="10" t="s">
        <v>1</v>
      </c>
      <c r="C39" s="11" t="s">
        <v>2</v>
      </c>
      <c r="D39" s="11" t="s">
        <v>3</v>
      </c>
      <c r="E39" s="514" t="s">
        <v>4</v>
      </c>
      <c r="F39" s="514"/>
      <c r="G39" s="514"/>
      <c r="H39" s="514"/>
      <c r="I39" s="514"/>
      <c r="J39" s="53" t="s">
        <v>5</v>
      </c>
    </row>
    <row r="40" spans="1:10" ht="21.75" customHeight="1">
      <c r="A40" s="12"/>
      <c r="B40" s="13">
        <v>1</v>
      </c>
      <c r="C40" s="14"/>
      <c r="D40" s="15"/>
      <c r="E40" s="16"/>
      <c r="F40" s="35"/>
      <c r="G40" s="63" t="s">
        <v>98</v>
      </c>
      <c r="H40" s="64"/>
      <c r="I40" s="54"/>
      <c r="J40" s="55">
        <v>2</v>
      </c>
    </row>
    <row r="41" spans="1:10" ht="21.75" customHeight="1">
      <c r="A41" s="20" t="str">
        <f>"（"&amp;TEXT(A40,"aaa")&amp;"）"</f>
        <v>（土）</v>
      </c>
      <c r="B41" s="13">
        <v>2</v>
      </c>
      <c r="C41" s="21"/>
      <c r="D41" s="15"/>
      <c r="E41" s="22"/>
      <c r="F41" s="35"/>
      <c r="G41" s="63" t="s">
        <v>98</v>
      </c>
      <c r="H41" s="64"/>
      <c r="I41" s="57"/>
      <c r="J41" s="55">
        <v>1</v>
      </c>
    </row>
    <row r="42" spans="1:10" ht="21.75" customHeight="1">
      <c r="A42" s="23" t="s">
        <v>104</v>
      </c>
      <c r="B42" s="13">
        <v>3</v>
      </c>
      <c r="C42" s="21"/>
      <c r="D42" s="15"/>
      <c r="E42" s="22"/>
      <c r="F42" s="35"/>
      <c r="G42" s="63" t="s">
        <v>98</v>
      </c>
      <c r="H42" s="64"/>
      <c r="I42" s="57"/>
      <c r="J42" s="55">
        <v>4</v>
      </c>
    </row>
    <row r="43" spans="1:10" ht="21.75" customHeight="1">
      <c r="A43" s="24"/>
      <c r="B43" s="13">
        <v>4</v>
      </c>
      <c r="C43" s="21"/>
      <c r="D43" s="15"/>
      <c r="E43" s="22"/>
      <c r="F43" s="35"/>
      <c r="G43" s="63" t="s">
        <v>98</v>
      </c>
      <c r="H43" s="64"/>
      <c r="I43" s="57"/>
      <c r="J43" s="55">
        <v>3</v>
      </c>
    </row>
    <row r="44" spans="1:10" ht="21.75" customHeight="1">
      <c r="A44" s="25" t="s">
        <v>21</v>
      </c>
      <c r="B44" s="13">
        <v>5</v>
      </c>
      <c r="C44" s="21"/>
      <c r="D44" s="15"/>
      <c r="E44" s="22"/>
      <c r="F44" s="35"/>
      <c r="G44" s="63" t="s">
        <v>98</v>
      </c>
      <c r="H44" s="64"/>
      <c r="I44" s="57"/>
      <c r="J44" s="55">
        <v>6</v>
      </c>
    </row>
    <row r="45" spans="1:10" ht="21.75" customHeight="1">
      <c r="A45" s="26"/>
      <c r="B45" s="27">
        <v>6</v>
      </c>
      <c r="C45" s="21"/>
      <c r="D45" s="15"/>
      <c r="E45" s="22"/>
      <c r="F45" s="35"/>
      <c r="G45" s="63" t="s">
        <v>98</v>
      </c>
      <c r="H45" s="64"/>
      <c r="I45" s="57"/>
      <c r="J45" s="55">
        <v>5</v>
      </c>
    </row>
    <row r="46" spans="1:10" ht="21.75" customHeight="1">
      <c r="A46" s="12"/>
      <c r="B46" s="27">
        <v>7</v>
      </c>
      <c r="C46" s="21"/>
      <c r="D46" s="15"/>
      <c r="E46" s="22"/>
      <c r="F46" s="35"/>
      <c r="G46" s="63" t="s">
        <v>98</v>
      </c>
      <c r="H46" s="64"/>
      <c r="I46" s="57"/>
      <c r="J46" s="55">
        <v>8</v>
      </c>
    </row>
    <row r="47" spans="1:10" ht="21.75" customHeight="1">
      <c r="A47" s="12"/>
      <c r="B47" s="27">
        <v>8</v>
      </c>
      <c r="C47" s="21"/>
      <c r="D47" s="15"/>
      <c r="E47" s="22"/>
      <c r="F47" s="35"/>
      <c r="G47" s="63" t="s">
        <v>98</v>
      </c>
      <c r="H47" s="64"/>
      <c r="I47" s="57"/>
      <c r="J47" s="55">
        <v>7</v>
      </c>
    </row>
    <row r="48" spans="1:10" ht="21.75" customHeight="1">
      <c r="A48" s="12"/>
      <c r="B48" s="27">
        <v>9</v>
      </c>
      <c r="C48" s="21"/>
      <c r="D48" s="15"/>
      <c r="E48" s="30"/>
      <c r="F48" s="35"/>
      <c r="G48" s="63" t="s">
        <v>98</v>
      </c>
      <c r="H48" s="64"/>
      <c r="I48" s="57"/>
      <c r="J48" s="55">
        <v>10</v>
      </c>
    </row>
    <row r="49" spans="1:10" ht="21.75" customHeight="1" thickBot="1">
      <c r="A49" s="185"/>
      <c r="B49" s="27">
        <v>10</v>
      </c>
      <c r="C49" s="21"/>
      <c r="D49" s="15"/>
      <c r="E49" s="22"/>
      <c r="F49" s="35"/>
      <c r="G49" s="63" t="s">
        <v>98</v>
      </c>
      <c r="H49" s="64"/>
      <c r="I49" s="57"/>
      <c r="J49" s="55">
        <v>9</v>
      </c>
    </row>
    <row r="50" spans="1:10" ht="21.75" customHeight="1">
      <c r="A50" s="29" t="s">
        <v>105</v>
      </c>
      <c r="B50" s="27">
        <v>11</v>
      </c>
      <c r="C50" s="21"/>
      <c r="D50" s="15"/>
      <c r="E50" s="22"/>
      <c r="F50" s="35"/>
      <c r="G50" s="63" t="s">
        <v>98</v>
      </c>
      <c r="H50" s="64"/>
      <c r="I50" s="57"/>
      <c r="J50" s="55"/>
    </row>
    <row r="51" spans="1:10" ht="21.75" customHeight="1">
      <c r="A51" s="26"/>
      <c r="B51" s="27">
        <v>12</v>
      </c>
      <c r="C51" s="21"/>
      <c r="D51" s="33"/>
      <c r="E51" s="22"/>
      <c r="F51" s="35"/>
      <c r="G51" s="63" t="s">
        <v>98</v>
      </c>
      <c r="H51" s="64"/>
      <c r="I51" s="30"/>
      <c r="J51" s="55"/>
    </row>
    <row r="52" spans="1:10" ht="21.75" customHeight="1">
      <c r="A52" s="31"/>
      <c r="B52" s="27">
        <v>13</v>
      </c>
      <c r="C52" s="21"/>
      <c r="D52" s="33"/>
      <c r="E52" s="22"/>
      <c r="F52" s="35"/>
      <c r="G52" s="63" t="s">
        <v>98</v>
      </c>
      <c r="H52" s="64"/>
      <c r="I52" s="30"/>
      <c r="J52" s="55"/>
    </row>
    <row r="53" spans="1:10" ht="21" customHeight="1">
      <c r="A53" s="31"/>
      <c r="B53" s="27">
        <v>14</v>
      </c>
      <c r="C53" s="21"/>
      <c r="D53" s="33"/>
      <c r="E53" s="22"/>
      <c r="F53" s="35"/>
      <c r="G53" s="63" t="s">
        <v>98</v>
      </c>
      <c r="H53" s="64"/>
      <c r="I53" s="30"/>
      <c r="J53" s="55"/>
    </row>
    <row r="54" spans="1:10" ht="21" customHeight="1">
      <c r="A54" s="31"/>
      <c r="B54" s="27">
        <v>15</v>
      </c>
      <c r="C54" s="21"/>
      <c r="D54" s="33"/>
      <c r="E54" s="22"/>
      <c r="F54" s="35"/>
      <c r="G54" s="63" t="s">
        <v>98</v>
      </c>
      <c r="H54" s="64"/>
      <c r="I54" s="30"/>
      <c r="J54" s="55"/>
    </row>
    <row r="55" spans="1:10" ht="21" customHeight="1" thickBot="1">
      <c r="A55" s="32"/>
      <c r="B55" s="38"/>
      <c r="C55" s="39"/>
      <c r="D55" s="338"/>
      <c r="E55" s="34"/>
      <c r="F55" s="51"/>
      <c r="G55" s="51"/>
      <c r="H55" s="51"/>
      <c r="I55" s="60"/>
      <c r="J55" s="61"/>
    </row>
    <row r="56" spans="1:10" ht="21.75" customHeight="1">
      <c r="A56" s="333"/>
      <c r="B56" s="241"/>
      <c r="C56" s="242"/>
      <c r="D56" s="241"/>
      <c r="E56" s="334"/>
      <c r="F56" s="197"/>
      <c r="G56" s="184"/>
      <c r="H56" s="184"/>
      <c r="I56" s="335"/>
      <c r="J56" s="285"/>
    </row>
    <row r="57" spans="1:10" ht="21.75" customHeight="1">
      <c r="A57" s="333"/>
      <c r="B57" s="241"/>
      <c r="C57" s="242"/>
      <c r="D57" s="241"/>
      <c r="E57" s="334"/>
      <c r="F57" s="197"/>
      <c r="G57" s="184"/>
      <c r="H57" s="184"/>
      <c r="I57" s="335"/>
      <c r="J57" s="285"/>
    </row>
    <row r="58" spans="1:10" ht="21.75" customHeight="1">
      <c r="A58" s="333"/>
      <c r="B58" s="241"/>
      <c r="C58" s="242"/>
      <c r="D58" s="241"/>
      <c r="E58" s="334"/>
      <c r="F58" s="197"/>
      <c r="G58" s="184"/>
      <c r="H58" s="184"/>
      <c r="I58" s="335"/>
      <c r="J58" s="285"/>
    </row>
    <row r="59" spans="1:10" ht="21.75" customHeight="1">
      <c r="A59" s="336"/>
      <c r="B59" s="181"/>
      <c r="C59" s="242"/>
      <c r="D59" s="181"/>
      <c r="E59" s="30"/>
      <c r="F59" s="35"/>
      <c r="G59" s="35"/>
      <c r="H59" s="35"/>
      <c r="I59" s="30"/>
      <c r="J59" s="337"/>
    </row>
    <row r="60" spans="1:10" ht="21.75" customHeight="1">
      <c r="A60" s="336"/>
      <c r="B60" s="181"/>
      <c r="C60" s="242"/>
      <c r="D60" s="181"/>
      <c r="E60" s="30"/>
      <c r="F60" s="35"/>
      <c r="G60" s="35"/>
      <c r="H60" s="35"/>
      <c r="I60" s="30"/>
      <c r="J60" s="337"/>
    </row>
    <row r="61" spans="1:10" ht="21.75" customHeight="1">
      <c r="A61" s="336"/>
      <c r="B61" s="181"/>
      <c r="C61" s="242"/>
      <c r="D61" s="181"/>
      <c r="E61" s="30"/>
      <c r="F61" s="35"/>
      <c r="G61" s="35"/>
      <c r="H61" s="35"/>
      <c r="I61" s="30"/>
      <c r="J61" s="337"/>
    </row>
    <row r="62" spans="1:10" ht="21.75" customHeight="1">
      <c r="A62" s="336"/>
      <c r="B62" s="181"/>
      <c r="C62" s="242"/>
      <c r="D62" s="181"/>
      <c r="E62" s="30"/>
      <c r="F62" s="35"/>
      <c r="G62" s="35"/>
      <c r="H62" s="35"/>
      <c r="I62" s="30"/>
      <c r="J62" s="337"/>
    </row>
    <row r="63" spans="1:10" ht="21.75" customHeight="1">
      <c r="A63" s="336"/>
      <c r="B63" s="181"/>
      <c r="C63" s="242"/>
      <c r="D63" s="181"/>
      <c r="E63" s="30"/>
      <c r="F63" s="35"/>
      <c r="G63" s="35"/>
      <c r="H63" s="35"/>
      <c r="I63" s="30"/>
      <c r="J63" s="337"/>
    </row>
    <row r="64" spans="1:10" ht="21.75" customHeight="1">
      <c r="A64" s="336"/>
      <c r="B64" s="181"/>
      <c r="C64" s="242"/>
      <c r="D64" s="181"/>
      <c r="E64" s="30"/>
      <c r="F64" s="35"/>
      <c r="G64" s="35"/>
      <c r="H64" s="35"/>
      <c r="I64" s="30"/>
      <c r="J64" s="337"/>
    </row>
    <row r="65" spans="1:10" ht="21.75" customHeight="1">
      <c r="A65" s="336"/>
      <c r="B65" s="181"/>
      <c r="C65" s="242"/>
      <c r="D65" s="181"/>
      <c r="E65" s="30"/>
      <c r="F65" s="35"/>
      <c r="G65" s="35"/>
      <c r="H65" s="35"/>
      <c r="I65" s="30"/>
      <c r="J65" s="337"/>
    </row>
    <row r="66" spans="1:10" ht="21.75" customHeight="1">
      <c r="A66" s="336"/>
      <c r="B66" s="181"/>
      <c r="C66" s="242"/>
      <c r="D66" s="181"/>
      <c r="E66" s="30"/>
      <c r="F66" s="35"/>
      <c r="G66" s="35"/>
      <c r="H66" s="35"/>
      <c r="I66" s="30"/>
      <c r="J66" s="337"/>
    </row>
    <row r="67" spans="1:10" ht="21.75" customHeight="1">
      <c r="A67" s="336"/>
      <c r="B67" s="181"/>
      <c r="C67" s="242"/>
      <c r="D67" s="181"/>
      <c r="E67" s="30"/>
      <c r="F67" s="35"/>
      <c r="G67" s="35"/>
      <c r="H67" s="35"/>
      <c r="I67" s="30"/>
      <c r="J67" s="337"/>
    </row>
    <row r="68" spans="1:10" ht="21.75" customHeight="1">
      <c r="A68" s="336"/>
      <c r="B68" s="181"/>
      <c r="C68" s="242"/>
      <c r="D68" s="181"/>
      <c r="E68" s="30"/>
      <c r="F68" s="35"/>
      <c r="G68" s="35"/>
      <c r="H68" s="35"/>
      <c r="I68" s="30"/>
      <c r="J68" s="337"/>
    </row>
    <row r="69" spans="1:10" ht="21.75" customHeight="1" thickBot="1">
      <c r="A69" s="336"/>
      <c r="B69" s="181"/>
      <c r="C69" s="242"/>
      <c r="D69" s="181"/>
      <c r="E69" s="30"/>
      <c r="F69" s="35"/>
      <c r="G69" s="35"/>
      <c r="H69" s="35"/>
      <c r="I69" s="30"/>
      <c r="J69" s="337"/>
    </row>
    <row r="70" spans="1:10" ht="21.75" customHeight="1">
      <c r="A70" s="41"/>
      <c r="B70" s="42"/>
      <c r="C70" s="43"/>
      <c r="D70" s="42"/>
      <c r="E70" s="44"/>
      <c r="F70" s="45"/>
      <c r="G70" s="46"/>
      <c r="H70" s="46"/>
      <c r="I70" s="58"/>
      <c r="J70" s="59"/>
    </row>
    <row r="71" spans="1:10" ht="21.75" customHeight="1" thickBot="1">
      <c r="A71" s="4" t="s">
        <v>106</v>
      </c>
      <c r="B71" s="5"/>
      <c r="C71" s="6"/>
      <c r="D71" s="5"/>
      <c r="E71" s="7"/>
      <c r="F71" s="8"/>
      <c r="G71" s="8"/>
      <c r="H71" s="8"/>
      <c r="I71" s="8"/>
      <c r="J71" s="52"/>
    </row>
    <row r="72" spans="1:10" ht="21.75" customHeight="1">
      <c r="A72" s="9" t="s">
        <v>103</v>
      </c>
      <c r="B72" s="10" t="s">
        <v>1</v>
      </c>
      <c r="C72" s="11" t="s">
        <v>2</v>
      </c>
      <c r="D72" s="11" t="s">
        <v>3</v>
      </c>
      <c r="E72" s="602" t="s">
        <v>4</v>
      </c>
      <c r="F72" s="603"/>
      <c r="G72" s="603"/>
      <c r="H72" s="603"/>
      <c r="I72" s="604"/>
      <c r="J72" s="53" t="s">
        <v>5</v>
      </c>
    </row>
    <row r="73" spans="1:10" ht="21.75" customHeight="1">
      <c r="A73" s="12"/>
      <c r="B73" s="13">
        <v>31</v>
      </c>
      <c r="C73" s="14"/>
      <c r="D73" s="47"/>
      <c r="E73" s="299" t="s">
        <v>121</v>
      </c>
      <c r="F73" s="17"/>
      <c r="G73" s="18"/>
      <c r="H73" s="19"/>
      <c r="I73" s="300" t="s">
        <v>127</v>
      </c>
      <c r="J73" s="55">
        <v>2</v>
      </c>
    </row>
    <row r="74" spans="1:10" ht="21.75" customHeight="1">
      <c r="A74" s="20" t="str">
        <f>"（"&amp;TEXT(A73,"aaa")&amp;"）"</f>
        <v>（土）</v>
      </c>
      <c r="B74" s="13">
        <v>32</v>
      </c>
      <c r="C74" s="21"/>
      <c r="D74" s="47"/>
      <c r="E74" s="301" t="s">
        <v>122</v>
      </c>
      <c r="F74" s="17"/>
      <c r="G74" s="18"/>
      <c r="H74" s="19"/>
      <c r="I74" s="302" t="s">
        <v>123</v>
      </c>
      <c r="J74" s="55">
        <v>1</v>
      </c>
    </row>
    <row r="75" spans="1:10" ht="21.75" customHeight="1">
      <c r="A75" s="23" t="s">
        <v>104</v>
      </c>
      <c r="B75" s="13">
        <v>33</v>
      </c>
      <c r="C75" s="21"/>
      <c r="D75" s="47"/>
      <c r="E75" s="301"/>
      <c r="F75" s="17"/>
      <c r="G75" s="18"/>
      <c r="H75" s="19"/>
      <c r="I75" s="302"/>
      <c r="J75" s="55">
        <v>4</v>
      </c>
    </row>
    <row r="76" spans="1:10" ht="21" customHeight="1">
      <c r="A76" s="24"/>
      <c r="B76" s="13">
        <v>34</v>
      </c>
      <c r="C76" s="21"/>
      <c r="D76" s="47"/>
      <c r="E76" s="301"/>
      <c r="F76" s="17"/>
      <c r="G76" s="18"/>
      <c r="H76" s="19"/>
      <c r="I76" s="302"/>
      <c r="J76" s="55">
        <v>3</v>
      </c>
    </row>
    <row r="77" spans="1:10" ht="21.75" customHeight="1">
      <c r="A77" s="25" t="s">
        <v>21</v>
      </c>
      <c r="B77" s="13">
        <v>35</v>
      </c>
      <c r="C77" s="21"/>
      <c r="D77" s="49"/>
      <c r="E77" s="301"/>
      <c r="F77" s="17"/>
      <c r="G77" s="18"/>
      <c r="H77" s="19"/>
      <c r="I77" s="302"/>
      <c r="J77" s="55">
        <v>6</v>
      </c>
    </row>
    <row r="78" spans="1:10" ht="21.75" customHeight="1">
      <c r="A78" s="26"/>
      <c r="B78" s="27">
        <v>36</v>
      </c>
      <c r="C78" s="21"/>
      <c r="D78" s="47"/>
      <c r="E78" s="301"/>
      <c r="F78" s="17"/>
      <c r="G78" s="18"/>
      <c r="H78" s="19"/>
      <c r="I78" s="302"/>
      <c r="J78" s="55">
        <v>5</v>
      </c>
    </row>
    <row r="79" spans="1:10" ht="21.75" customHeight="1">
      <c r="A79" s="12"/>
      <c r="B79" s="27">
        <v>37</v>
      </c>
      <c r="C79" s="21"/>
      <c r="D79" s="47"/>
      <c r="E79" s="22"/>
      <c r="F79" s="17"/>
      <c r="G79" s="18"/>
      <c r="H79" s="19"/>
      <c r="I79" s="57"/>
      <c r="J79" s="55"/>
    </row>
    <row r="80" spans="1:10" ht="21.75" customHeight="1" thickBot="1">
      <c r="A80" s="28"/>
      <c r="B80" s="27">
        <v>38</v>
      </c>
      <c r="C80" s="21"/>
      <c r="D80" s="47"/>
      <c r="E80" s="22"/>
      <c r="F80" s="17"/>
      <c r="G80" s="18"/>
      <c r="H80" s="19"/>
      <c r="I80" s="57"/>
      <c r="J80" s="55"/>
    </row>
    <row r="81" spans="1:10" ht="21.75" customHeight="1">
      <c r="A81" s="29" t="s">
        <v>105</v>
      </c>
      <c r="B81" s="27">
        <v>9</v>
      </c>
      <c r="C81" s="21"/>
      <c r="D81" s="47"/>
      <c r="E81" s="30"/>
      <c r="F81" s="17"/>
      <c r="G81" s="18"/>
      <c r="H81" s="19"/>
      <c r="I81" s="57"/>
      <c r="J81" s="55"/>
    </row>
    <row r="82" spans="1:10" ht="21.75" customHeight="1">
      <c r="A82" s="26"/>
      <c r="B82" s="27">
        <v>10</v>
      </c>
      <c r="C82" s="21"/>
      <c r="D82" s="47"/>
      <c r="E82" s="22"/>
      <c r="F82" s="17"/>
      <c r="G82" s="18" t="s">
        <v>98</v>
      </c>
      <c r="H82" s="19"/>
      <c r="I82" s="57"/>
      <c r="J82" s="55"/>
    </row>
    <row r="83" spans="1:10" ht="21.75" customHeight="1">
      <c r="A83" s="36"/>
      <c r="B83" s="27">
        <v>11</v>
      </c>
      <c r="C83" s="21"/>
      <c r="D83" s="47"/>
      <c r="E83" s="22"/>
      <c r="F83" s="17"/>
      <c r="G83" s="18" t="s">
        <v>98</v>
      </c>
      <c r="H83" s="19"/>
      <c r="I83" s="57"/>
      <c r="J83" s="55"/>
    </row>
    <row r="84" spans="1:10" ht="21.75" customHeight="1" thickBot="1">
      <c r="A84" s="37"/>
      <c r="B84" s="38"/>
      <c r="C84" s="39"/>
      <c r="D84" s="40"/>
      <c r="E84" s="34"/>
      <c r="F84" s="51"/>
      <c r="G84" s="51"/>
      <c r="H84" s="51"/>
      <c r="I84" s="60"/>
      <c r="J84" s="61"/>
    </row>
    <row r="85" spans="1:10" ht="21.75" customHeight="1">
      <c r="A85" s="26"/>
      <c r="B85" s="27"/>
      <c r="C85" s="21"/>
      <c r="D85" s="47"/>
      <c r="E85" s="201"/>
      <c r="F85" s="199"/>
      <c r="G85" s="181" t="s">
        <v>98</v>
      </c>
      <c r="H85" s="200"/>
      <c r="I85" s="66"/>
      <c r="J85" s="207"/>
    </row>
    <row r="86" spans="1:10" ht="21.75" customHeight="1">
      <c r="A86" s="12"/>
      <c r="B86" s="27"/>
      <c r="C86" s="50"/>
      <c r="D86" s="47"/>
      <c r="E86" s="202"/>
      <c r="F86" s="199"/>
      <c r="G86" s="181" t="s">
        <v>98</v>
      </c>
      <c r="H86" s="200"/>
      <c r="I86" s="65"/>
      <c r="J86" s="207"/>
    </row>
    <row r="87" spans="1:10" ht="21.75" customHeight="1">
      <c r="A87" s="28"/>
      <c r="B87" s="27"/>
      <c r="C87" s="21"/>
      <c r="D87" s="47"/>
      <c r="E87" s="202"/>
      <c r="F87" s="199"/>
      <c r="G87" s="181" t="s">
        <v>98</v>
      </c>
      <c r="H87" s="200"/>
      <c r="I87" s="65"/>
      <c r="J87" s="207"/>
    </row>
    <row r="88" spans="1:10" ht="21.75" customHeight="1">
      <c r="A88" s="29" t="s">
        <v>105</v>
      </c>
      <c r="B88" s="27"/>
      <c r="C88" s="21"/>
      <c r="D88" s="47"/>
      <c r="G88" s="181" t="s">
        <v>98</v>
      </c>
      <c r="J88" s="207"/>
    </row>
    <row r="89" spans="1:10" ht="21.75" customHeight="1">
      <c r="A89" s="26"/>
      <c r="B89" s="27"/>
      <c r="C89" s="21"/>
      <c r="D89" s="47"/>
      <c r="G89" s="181" t="s">
        <v>98</v>
      </c>
      <c r="J89" s="207"/>
    </row>
    <row r="90" spans="1:10" ht="21.75" customHeight="1">
      <c r="A90" s="36"/>
      <c r="B90" s="27"/>
      <c r="C90" s="21"/>
      <c r="D90" s="47"/>
      <c r="E90" s="203"/>
      <c r="F90" s="197"/>
      <c r="G90" s="181" t="s">
        <v>98</v>
      </c>
      <c r="H90" s="184"/>
      <c r="I90" s="208"/>
      <c r="J90" s="207"/>
    </row>
    <row r="91" spans="1:10" ht="21.75" customHeight="1">
      <c r="A91" s="37"/>
      <c r="B91" s="38"/>
      <c r="C91" s="39"/>
      <c r="D91" s="40"/>
      <c r="E91" s="204"/>
      <c r="F91" s="205"/>
      <c r="G91" s="206"/>
      <c r="H91" s="206"/>
      <c r="I91" s="209"/>
      <c r="J91" s="210"/>
    </row>
    <row r="92" spans="1:10" ht="21" customHeight="1"/>
  </sheetData>
  <mergeCells count="7">
    <mergeCell ref="E3:I3"/>
    <mergeCell ref="A20:J20"/>
    <mergeCell ref="E21:I21"/>
    <mergeCell ref="E72:I72"/>
    <mergeCell ref="A1:J1"/>
    <mergeCell ref="B2:D2"/>
    <mergeCell ref="E39:I39"/>
  </mergeCells>
  <phoneticPr fontId="37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CU47"/>
  <sheetViews>
    <sheetView showGridLines="0" view="pageBreakPreview" topLeftCell="A4" zoomScale="85" zoomScaleNormal="85" zoomScaleSheetLayoutView="85" workbookViewId="0">
      <selection activeCell="Y16" sqref="Y16"/>
    </sheetView>
  </sheetViews>
  <sheetFormatPr baseColWidth="10" defaultColWidth="3.6640625" defaultRowHeight="17"/>
  <cols>
    <col min="1" max="3" width="3.33203125" customWidth="1"/>
    <col min="4" max="4" width="3.1640625" style="67" customWidth="1"/>
    <col min="5" max="5" width="3.1640625" customWidth="1"/>
    <col min="6" max="7" width="3.1640625" style="67" customWidth="1"/>
    <col min="8" max="8" width="3.1640625" customWidth="1"/>
    <col min="9" max="13" width="3.1640625" style="67" customWidth="1"/>
    <col min="14" max="14" width="3.1640625" customWidth="1"/>
    <col min="15" max="16" width="3.1640625" style="67" customWidth="1"/>
    <col min="17" max="17" width="3.1640625" customWidth="1"/>
    <col min="18" max="19" width="3.1640625" style="67" customWidth="1"/>
    <col min="20" max="20" width="3.1640625" customWidth="1"/>
    <col min="21" max="21" width="3.1640625" style="67" customWidth="1"/>
    <col min="22" max="22" width="3.1640625" style="68" customWidth="1"/>
    <col min="23" max="25" width="3.1640625" customWidth="1"/>
    <col min="26" max="28" width="3.33203125" customWidth="1"/>
    <col min="29" max="31" width="3.1640625" customWidth="1"/>
    <col min="32" max="32" width="3.1640625" style="67" customWidth="1"/>
    <col min="33" max="33" width="3.1640625" customWidth="1"/>
    <col min="34" max="38" width="3.1640625" style="67" customWidth="1"/>
    <col min="39" max="39" width="3.1640625" customWidth="1"/>
    <col min="40" max="41" width="3.1640625" style="67" customWidth="1"/>
    <col min="42" max="42" width="3.1640625" customWidth="1"/>
    <col min="43" max="44" width="3.1640625" style="67" customWidth="1"/>
    <col min="45" max="45" width="3.1640625" customWidth="1"/>
    <col min="46" max="46" width="3.1640625" style="67" customWidth="1"/>
    <col min="47" max="47" width="3.1640625" style="68" customWidth="1"/>
    <col min="48" max="48" width="3.1640625" customWidth="1"/>
    <col min="49" max="50" width="2.6640625" customWidth="1"/>
    <col min="51" max="51" width="10.1640625" customWidth="1"/>
    <col min="52" max="52" width="6.83203125" customWidth="1"/>
    <col min="53" max="54" width="3.6640625" customWidth="1"/>
    <col min="55" max="55" width="12.1640625" customWidth="1"/>
    <col min="56" max="56" width="30.1640625" customWidth="1"/>
    <col min="58" max="58" width="3.83203125" customWidth="1"/>
    <col min="60" max="60" width="13.5" customWidth="1"/>
  </cols>
  <sheetData>
    <row r="1" spans="1:99" ht="27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91"/>
      <c r="Q1" s="91"/>
      <c r="R1" s="536" t="s">
        <v>113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91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71"/>
      <c r="AX1" s="71"/>
      <c r="AY1" s="71"/>
      <c r="AZ1" s="71"/>
      <c r="BA1" s="71"/>
      <c r="BB1" s="71"/>
      <c r="BC1" s="71"/>
      <c r="BD1" s="71"/>
    </row>
    <row r="2" spans="1:99" ht="12" customHeight="1">
      <c r="A2" s="70"/>
      <c r="B2" s="71"/>
      <c r="C2" s="71"/>
      <c r="D2" s="72"/>
      <c r="E2" s="71"/>
      <c r="F2" s="72"/>
      <c r="G2" s="72"/>
      <c r="H2" s="71"/>
      <c r="I2" s="72"/>
      <c r="J2" s="72"/>
      <c r="K2" s="72"/>
      <c r="L2" s="72"/>
      <c r="M2" s="72"/>
      <c r="N2" s="71"/>
      <c r="O2" s="72"/>
      <c r="P2" s="72"/>
      <c r="Q2" s="71"/>
      <c r="R2" s="72"/>
      <c r="S2" s="72"/>
      <c r="T2" s="71"/>
      <c r="U2" s="72"/>
      <c r="V2" s="116"/>
      <c r="AG2" s="71"/>
      <c r="AH2" s="72"/>
      <c r="AI2" s="72"/>
      <c r="AJ2" s="72"/>
      <c r="AK2" s="72"/>
      <c r="AL2" s="72"/>
      <c r="AM2" s="71"/>
      <c r="AN2" s="72"/>
      <c r="AO2" s="72"/>
      <c r="AP2" s="71"/>
      <c r="AQ2" s="72"/>
      <c r="AR2" s="72"/>
      <c r="AS2" s="71"/>
      <c r="AT2" s="72"/>
      <c r="AU2" s="116"/>
      <c r="AV2" s="71"/>
    </row>
    <row r="3" spans="1:99" ht="36" customHeight="1" thickBot="1">
      <c r="A3" s="73" t="s">
        <v>90</v>
      </c>
      <c r="B3" s="73"/>
      <c r="C3" s="73"/>
      <c r="D3" s="74"/>
      <c r="E3" s="75"/>
      <c r="F3" s="76"/>
      <c r="G3" s="74"/>
      <c r="H3" s="75"/>
      <c r="I3" s="76"/>
      <c r="J3" s="76"/>
      <c r="K3" s="76"/>
      <c r="L3" s="76"/>
      <c r="M3" s="76"/>
      <c r="N3" s="92"/>
      <c r="O3" s="76"/>
      <c r="P3" s="76"/>
      <c r="Q3" s="92"/>
      <c r="R3" s="76"/>
      <c r="S3" s="74"/>
      <c r="T3" s="117"/>
      <c r="U3" s="74"/>
      <c r="V3" s="118"/>
      <c r="W3" s="117"/>
      <c r="X3" s="117"/>
      <c r="Y3" s="117"/>
      <c r="Z3" s="117"/>
      <c r="AA3" s="117"/>
      <c r="AB3" s="117"/>
      <c r="AC3" s="73"/>
      <c r="AD3" s="73"/>
      <c r="AE3" s="73"/>
      <c r="AF3" s="74"/>
      <c r="AG3" s="75"/>
      <c r="AH3" s="155"/>
      <c r="AI3" s="155"/>
      <c r="AJ3" s="155"/>
      <c r="AK3" s="155"/>
      <c r="AL3" s="155"/>
      <c r="AM3" s="73"/>
      <c r="AN3" s="155"/>
      <c r="AO3" s="155"/>
      <c r="AP3" s="73"/>
      <c r="AQ3" s="155"/>
      <c r="AR3" s="155"/>
      <c r="AS3" s="73"/>
      <c r="AT3" s="155"/>
      <c r="AU3" s="118"/>
      <c r="AV3" s="117"/>
      <c r="AW3" s="117"/>
      <c r="AX3" s="117"/>
      <c r="AY3" s="117"/>
      <c r="AZ3" s="117"/>
      <c r="BA3" s="117"/>
      <c r="BB3" s="117"/>
      <c r="BC3" s="117"/>
      <c r="BD3" s="117"/>
    </row>
    <row r="4" spans="1:99" ht="36" customHeight="1" thickBot="1">
      <c r="A4" s="537"/>
      <c r="B4" s="538"/>
      <c r="C4" s="539"/>
      <c r="D4" s="540" t="str">
        <f>A5</f>
        <v>聖ヶ丘</v>
      </c>
      <c r="E4" s="541"/>
      <c r="F4" s="541"/>
      <c r="G4" s="541" t="str">
        <f>A6</f>
        <v>東寺方</v>
      </c>
      <c r="H4" s="541"/>
      <c r="I4" s="541"/>
      <c r="J4" s="541" t="str">
        <f>A7</f>
        <v>TKスペラーレ</v>
      </c>
      <c r="K4" s="541"/>
      <c r="L4" s="541"/>
      <c r="M4" s="541" t="str">
        <f>A8</f>
        <v>鶴牧</v>
      </c>
      <c r="N4" s="541"/>
      <c r="O4" s="541"/>
      <c r="P4" s="541" t="str">
        <f>A9</f>
        <v>17多摩</v>
      </c>
      <c r="Q4" s="541"/>
      <c r="R4" s="541"/>
      <c r="S4" s="541" t="str">
        <f>A10</f>
        <v>落合A</v>
      </c>
      <c r="T4" s="541"/>
      <c r="U4" s="541"/>
      <c r="V4" s="541" t="str">
        <f>A11</f>
        <v>落合B</v>
      </c>
      <c r="W4" s="541"/>
      <c r="X4" s="541"/>
      <c r="Y4" s="541" t="str">
        <f>A12</f>
        <v>SEISEKI</v>
      </c>
      <c r="Z4" s="541"/>
      <c r="AA4" s="547"/>
      <c r="AB4" s="192" t="s">
        <v>92</v>
      </c>
      <c r="AC4" s="156" t="s">
        <v>93</v>
      </c>
      <c r="AD4" s="156" t="s">
        <v>94</v>
      </c>
      <c r="AE4" s="157" t="s">
        <v>95</v>
      </c>
      <c r="AF4" s="158" t="s">
        <v>96</v>
      </c>
      <c r="AH4"/>
      <c r="AJ4"/>
      <c r="AM4" s="67"/>
      <c r="AU4" s="67"/>
      <c r="AW4" s="67"/>
      <c r="AX4" s="68"/>
      <c r="AY4" s="177"/>
      <c r="AZ4" s="177"/>
      <c r="BA4" s="177"/>
      <c r="BB4" s="177"/>
      <c r="BC4" s="178"/>
      <c r="BD4" s="179"/>
      <c r="BE4" s="179"/>
      <c r="BF4" s="179"/>
      <c r="BG4" s="181"/>
      <c r="BH4" s="179"/>
      <c r="BY4" s="537" t="s">
        <v>97</v>
      </c>
      <c r="BZ4" s="538"/>
      <c r="CA4" s="539"/>
      <c r="CB4" s="614" t="str">
        <f>IF(BY5="","",BY5)</f>
        <v/>
      </c>
      <c r="CC4" s="609"/>
      <c r="CD4" s="610"/>
      <c r="CE4" s="608" t="str">
        <f>IF(BY6="","",BY6)</f>
        <v/>
      </c>
      <c r="CF4" s="609"/>
      <c r="CG4" s="610"/>
      <c r="CH4" s="608" t="str">
        <f>IF(BY7="","",BY7)</f>
        <v/>
      </c>
      <c r="CI4" s="609"/>
      <c r="CJ4" s="610"/>
      <c r="CK4" s="608" t="str">
        <f>IF(BY8="","",BY8)</f>
        <v/>
      </c>
      <c r="CL4" s="609"/>
      <c r="CM4" s="610"/>
      <c r="CN4" s="608" t="str">
        <f>IF(BY9="","",BY9)</f>
        <v/>
      </c>
      <c r="CO4" s="609"/>
      <c r="CP4" s="610"/>
      <c r="CQ4" s="192" t="s">
        <v>92</v>
      </c>
      <c r="CR4" s="156" t="s">
        <v>93</v>
      </c>
      <c r="CS4" s="156" t="s">
        <v>94</v>
      </c>
      <c r="CT4" s="157" t="s">
        <v>95</v>
      </c>
      <c r="CU4" s="158" t="s">
        <v>96</v>
      </c>
    </row>
    <row r="5" spans="1:99" ht="36" customHeight="1">
      <c r="A5" s="542" t="s">
        <v>153</v>
      </c>
      <c r="B5" s="543"/>
      <c r="C5" s="544"/>
      <c r="D5" s="442"/>
      <c r="E5" s="443"/>
      <c r="F5" s="443"/>
      <c r="G5" s="444"/>
      <c r="H5" s="443"/>
      <c r="I5" s="445"/>
      <c r="J5" s="443"/>
      <c r="K5" s="443"/>
      <c r="L5" s="443"/>
      <c r="M5" s="444"/>
      <c r="N5" s="443"/>
      <c r="O5" s="445"/>
      <c r="P5" s="443"/>
      <c r="Q5" s="443"/>
      <c r="R5" s="445"/>
      <c r="S5" s="443"/>
      <c r="T5" s="443"/>
      <c r="U5" s="446"/>
      <c r="V5" s="444"/>
      <c r="W5" s="435"/>
      <c r="X5" s="445"/>
      <c r="Y5" s="447"/>
      <c r="Z5" s="435"/>
      <c r="AA5" s="448"/>
      <c r="AB5" s="159">
        <f>COUNTIF(D5:AA5,"〇")*3+COUNTIF(D5:AA5,"△")</f>
        <v>0</v>
      </c>
      <c r="AC5" s="160">
        <f>D5+G5+J5+M5+P5+S5+V5+Y5</f>
        <v>0</v>
      </c>
      <c r="AD5" s="161">
        <f>F5+I5+L5+O5+R5+U5+X5+AA5</f>
        <v>0</v>
      </c>
      <c r="AE5" s="162">
        <f>AC5-AD5</f>
        <v>0</v>
      </c>
      <c r="AF5" s="163"/>
      <c r="AH5"/>
      <c r="AJ5"/>
      <c r="AM5" s="67"/>
      <c r="AU5" s="67"/>
      <c r="AW5" s="67"/>
      <c r="AX5" s="68"/>
      <c r="AY5" s="177"/>
      <c r="AZ5" s="177"/>
      <c r="BA5" s="177"/>
      <c r="BB5" s="177"/>
      <c r="BC5" s="177"/>
      <c r="BD5" s="180"/>
      <c r="BE5" s="182"/>
      <c r="BF5" s="183"/>
      <c r="BG5" s="184"/>
      <c r="BH5" s="180"/>
      <c r="BY5" s="611"/>
      <c r="BZ5" s="612"/>
      <c r="CA5" s="613"/>
      <c r="CB5" s="548"/>
      <c r="CC5" s="549"/>
      <c r="CD5" s="550"/>
      <c r="CE5" s="81"/>
      <c r="CF5" s="78"/>
      <c r="CG5" s="93"/>
      <c r="CH5" s="81"/>
      <c r="CI5" s="78"/>
      <c r="CJ5" s="93"/>
      <c r="CK5" s="94"/>
      <c r="CL5" s="78"/>
      <c r="CM5" s="95"/>
      <c r="CN5" s="191"/>
      <c r="CO5" s="78"/>
      <c r="CP5" s="193"/>
      <c r="CQ5" s="159">
        <f>COUNTIF(CB5:CP5,"〇")*3+COUNTIF(CB5:CP5,"△")</f>
        <v>0</v>
      </c>
      <c r="CR5" s="160">
        <f>CB5+CE5+CH5+CK5+CN5</f>
        <v>0</v>
      </c>
      <c r="CS5" s="161">
        <f>CD5+CG5+CJ5+CM5+CP5</f>
        <v>0</v>
      </c>
      <c r="CT5" s="162">
        <f>CR5-CS5</f>
        <v>0</v>
      </c>
      <c r="CU5" s="163"/>
    </row>
    <row r="6" spans="1:99" ht="36" customHeight="1">
      <c r="A6" s="542" t="s">
        <v>152</v>
      </c>
      <c r="B6" s="543"/>
      <c r="C6" s="544"/>
      <c r="D6" s="449"/>
      <c r="E6" s="450"/>
      <c r="F6" s="450"/>
      <c r="G6" s="451"/>
      <c r="H6" s="450"/>
      <c r="I6" s="452"/>
      <c r="J6" s="450"/>
      <c r="K6" s="450"/>
      <c r="L6" s="450"/>
      <c r="M6" s="451"/>
      <c r="N6" s="450"/>
      <c r="O6" s="452"/>
      <c r="P6" s="450"/>
      <c r="Q6" s="450"/>
      <c r="R6" s="452"/>
      <c r="S6" s="450"/>
      <c r="T6" s="441"/>
      <c r="U6" s="453"/>
      <c r="V6" s="451"/>
      <c r="W6" s="441"/>
      <c r="X6" s="452"/>
      <c r="Y6" s="454"/>
      <c r="Z6" s="441"/>
      <c r="AA6" s="455"/>
      <c r="AB6" s="164">
        <f t="shared" ref="AB6:AB12" si="0">COUNTIF(D6:AA6,"〇")*3+COUNTIF(D6:AA6,"△")</f>
        <v>0</v>
      </c>
      <c r="AC6" s="165">
        <f t="shared" ref="AC6:AC12" si="1">D6+G6+J6+M6+P6+S6+V6+Y6</f>
        <v>0</v>
      </c>
      <c r="AD6" s="166">
        <f t="shared" ref="AD6:AD12" si="2">F6+I6+L6+O6+R6+U6+X6+AA6</f>
        <v>0</v>
      </c>
      <c r="AE6" s="167">
        <f t="shared" ref="AE6:AE12" si="3">AC6-AD6</f>
        <v>0</v>
      </c>
      <c r="AF6" s="168"/>
      <c r="AH6"/>
      <c r="AJ6"/>
      <c r="AM6" s="67"/>
      <c r="AU6" s="67"/>
      <c r="AW6" s="67"/>
      <c r="AX6" s="68"/>
      <c r="AY6" s="177"/>
      <c r="AZ6" s="177"/>
      <c r="BA6" s="177"/>
      <c r="BB6" s="177"/>
      <c r="BC6" s="177"/>
      <c r="BD6" s="180"/>
      <c r="BE6" s="182"/>
      <c r="BF6" s="183"/>
      <c r="BG6" s="184"/>
      <c r="BH6" s="180"/>
      <c r="BY6" s="542"/>
      <c r="BZ6" s="543"/>
      <c r="CA6" s="544"/>
      <c r="CB6" s="77"/>
      <c r="CC6" s="78"/>
      <c r="CD6" s="79"/>
      <c r="CE6" s="545"/>
      <c r="CF6" s="546"/>
      <c r="CG6" s="554"/>
      <c r="CH6" s="96"/>
      <c r="CI6" s="78"/>
      <c r="CJ6" s="97"/>
      <c r="CK6" s="96"/>
      <c r="CL6" s="78"/>
      <c r="CM6" s="97"/>
      <c r="CN6" s="96"/>
      <c r="CO6" s="78"/>
      <c r="CP6" s="194"/>
      <c r="CQ6" s="164">
        <f>COUNTIF(CB6:CP6,"〇")*3+COUNTIF(CB6:CP6,"△")</f>
        <v>0</v>
      </c>
      <c r="CR6" s="165">
        <f>CB6+CE6+CH6+CK6+CN6</f>
        <v>0</v>
      </c>
      <c r="CS6" s="166">
        <f>CD6+CG6+CJ6+CM6+CP6</f>
        <v>0</v>
      </c>
      <c r="CT6" s="167">
        <f>CR6-CS6</f>
        <v>0</v>
      </c>
      <c r="CU6" s="168"/>
    </row>
    <row r="7" spans="1:99" ht="36" customHeight="1">
      <c r="A7" s="542" t="s">
        <v>154</v>
      </c>
      <c r="B7" s="543"/>
      <c r="C7" s="544"/>
      <c r="D7" s="449"/>
      <c r="E7" s="450"/>
      <c r="F7" s="450"/>
      <c r="G7" s="451"/>
      <c r="H7" s="450"/>
      <c r="I7" s="452"/>
      <c r="J7" s="450"/>
      <c r="K7" s="450"/>
      <c r="L7" s="450"/>
      <c r="M7" s="451"/>
      <c r="N7" s="450"/>
      <c r="O7" s="452"/>
      <c r="P7" s="450"/>
      <c r="Q7" s="440"/>
      <c r="R7" s="452"/>
      <c r="S7" s="450"/>
      <c r="T7" s="437"/>
      <c r="U7" s="453"/>
      <c r="V7" s="451"/>
      <c r="W7" s="441"/>
      <c r="X7" s="452"/>
      <c r="Y7" s="454"/>
      <c r="Z7" s="441"/>
      <c r="AA7" s="455"/>
      <c r="AB7" s="164">
        <f t="shared" si="0"/>
        <v>0</v>
      </c>
      <c r="AC7" s="165">
        <f t="shared" si="1"/>
        <v>0</v>
      </c>
      <c r="AD7" s="166">
        <f t="shared" si="2"/>
        <v>0</v>
      </c>
      <c r="AE7" s="167">
        <f t="shared" si="3"/>
        <v>0</v>
      </c>
      <c r="AF7" s="168"/>
      <c r="AH7"/>
      <c r="AJ7"/>
      <c r="AM7" s="67"/>
      <c r="AU7" s="67"/>
      <c r="AW7" s="67"/>
      <c r="AX7" s="68"/>
      <c r="AY7" s="177"/>
      <c r="AZ7" s="177"/>
      <c r="BA7" s="177"/>
      <c r="BB7" s="177"/>
      <c r="BC7" s="177"/>
      <c r="BD7" s="180"/>
      <c r="BE7" s="182"/>
      <c r="BF7" s="183"/>
      <c r="BG7" s="184"/>
      <c r="BH7" s="180"/>
      <c r="BY7" s="542"/>
      <c r="BZ7" s="543"/>
      <c r="CA7" s="544"/>
      <c r="CB7" s="77"/>
      <c r="CC7" s="78"/>
      <c r="CD7" s="79"/>
      <c r="CE7" s="137"/>
      <c r="CF7" s="78"/>
      <c r="CG7" s="79"/>
      <c r="CH7" s="545"/>
      <c r="CI7" s="546"/>
      <c r="CJ7" s="554"/>
      <c r="CK7" s="96"/>
      <c r="CL7" s="78"/>
      <c r="CM7" s="97"/>
      <c r="CN7" s="96"/>
      <c r="CO7" s="78"/>
      <c r="CP7" s="194"/>
      <c r="CQ7" s="164">
        <f>COUNTIF(CB7:CP7,"〇")*3+COUNTIF(CB7:CP7,"△")</f>
        <v>0</v>
      </c>
      <c r="CR7" s="165">
        <f>CB7+CE7+CH7+CK7+CN7</f>
        <v>0</v>
      </c>
      <c r="CS7" s="166">
        <f>CD7+CG7+CJ7+CM7+CP7</f>
        <v>0</v>
      </c>
      <c r="CT7" s="167">
        <f>CR7-CS7</f>
        <v>0</v>
      </c>
      <c r="CU7" s="168"/>
    </row>
    <row r="8" spans="1:99" ht="36" customHeight="1">
      <c r="A8" s="542" t="s">
        <v>151</v>
      </c>
      <c r="B8" s="543"/>
      <c r="C8" s="544"/>
      <c r="D8" s="449"/>
      <c r="E8" s="450"/>
      <c r="F8" s="450"/>
      <c r="G8" s="451"/>
      <c r="H8" s="450"/>
      <c r="I8" s="452"/>
      <c r="J8" s="450"/>
      <c r="K8" s="450"/>
      <c r="L8" s="450"/>
      <c r="M8" s="451"/>
      <c r="N8" s="450"/>
      <c r="O8" s="452"/>
      <c r="P8" s="450"/>
      <c r="Q8" s="437"/>
      <c r="R8" s="452"/>
      <c r="S8" s="450"/>
      <c r="T8" s="439"/>
      <c r="U8" s="453"/>
      <c r="V8" s="451"/>
      <c r="W8" s="441"/>
      <c r="X8" s="452"/>
      <c r="Y8" s="454"/>
      <c r="Z8" s="441"/>
      <c r="AA8" s="455"/>
      <c r="AB8" s="164">
        <f t="shared" si="0"/>
        <v>0</v>
      </c>
      <c r="AC8" s="165">
        <f t="shared" si="1"/>
        <v>0</v>
      </c>
      <c r="AD8" s="166">
        <f t="shared" si="2"/>
        <v>0</v>
      </c>
      <c r="AE8" s="167">
        <f t="shared" si="3"/>
        <v>0</v>
      </c>
      <c r="AF8" s="168"/>
      <c r="AH8"/>
      <c r="AI8"/>
      <c r="AJ8"/>
      <c r="AK8"/>
      <c r="AL8"/>
      <c r="AN8"/>
      <c r="AO8"/>
      <c r="AQ8"/>
      <c r="AR8"/>
      <c r="AT8"/>
      <c r="AU8"/>
      <c r="AY8" s="177"/>
      <c r="AZ8" s="177"/>
      <c r="BA8" s="177"/>
      <c r="BB8" s="177"/>
      <c r="BC8" s="177"/>
      <c r="BD8" s="180"/>
      <c r="BE8" s="182"/>
      <c r="BF8" s="183"/>
      <c r="BG8" s="184"/>
      <c r="BH8" s="180"/>
      <c r="BY8" s="542"/>
      <c r="BZ8" s="543"/>
      <c r="CA8" s="544"/>
      <c r="CB8" s="186"/>
      <c r="CC8" s="78"/>
      <c r="CD8" s="97"/>
      <c r="CE8" s="187"/>
      <c r="CF8" s="78"/>
      <c r="CG8" s="97"/>
      <c r="CH8" s="187"/>
      <c r="CI8" s="78"/>
      <c r="CJ8" s="187"/>
      <c r="CK8" s="545"/>
      <c r="CL8" s="546"/>
      <c r="CM8" s="554"/>
      <c r="CN8" s="96"/>
      <c r="CO8" s="78"/>
      <c r="CP8" s="194"/>
      <c r="CQ8" s="164">
        <f>COUNTIF(CB8:CP8,"〇")*3+COUNTIF(CB8:CP8,"△")</f>
        <v>0</v>
      </c>
      <c r="CR8" s="165">
        <f>CB8+CE8+CH8+CK8+CN8</f>
        <v>0</v>
      </c>
      <c r="CS8" s="166">
        <f>CD8+CG8+CJ8+CM8+CP8</f>
        <v>0</v>
      </c>
      <c r="CT8" s="195">
        <f>CR8-CS8</f>
        <v>0</v>
      </c>
      <c r="CU8" s="196"/>
    </row>
    <row r="9" spans="1:99" ht="36" customHeight="1" thickBot="1">
      <c r="A9" s="542" t="s">
        <v>149</v>
      </c>
      <c r="B9" s="543"/>
      <c r="C9" s="544"/>
      <c r="D9" s="449"/>
      <c r="E9" s="450"/>
      <c r="F9" s="450"/>
      <c r="G9" s="451"/>
      <c r="H9" s="450"/>
      <c r="I9" s="452"/>
      <c r="J9" s="450"/>
      <c r="K9" s="440"/>
      <c r="L9" s="450"/>
      <c r="M9" s="451"/>
      <c r="N9" s="500"/>
      <c r="O9" s="452"/>
      <c r="P9" s="450"/>
      <c r="Q9" s="450"/>
      <c r="R9" s="452"/>
      <c r="S9" s="451"/>
      <c r="T9" s="441"/>
      <c r="U9" s="452"/>
      <c r="V9" s="451"/>
      <c r="W9" s="441"/>
      <c r="X9" s="452"/>
      <c r="Y9" s="451"/>
      <c r="Z9" s="441"/>
      <c r="AA9" s="456"/>
      <c r="AB9" s="164">
        <f t="shared" si="0"/>
        <v>0</v>
      </c>
      <c r="AC9" s="165">
        <f t="shared" si="1"/>
        <v>0</v>
      </c>
      <c r="AD9" s="166">
        <f t="shared" si="2"/>
        <v>0</v>
      </c>
      <c r="AE9" s="167">
        <f t="shared" si="3"/>
        <v>0</v>
      </c>
      <c r="AF9" s="168"/>
      <c r="AH9"/>
      <c r="AJ9"/>
      <c r="AM9" s="67"/>
      <c r="AU9" s="67"/>
      <c r="AW9" s="67"/>
      <c r="AX9" s="68"/>
      <c r="AY9" s="177"/>
      <c r="AZ9" s="177"/>
      <c r="BA9" s="177"/>
      <c r="BB9" s="177"/>
      <c r="BC9" s="177"/>
      <c r="BD9" s="180"/>
      <c r="BE9" s="182"/>
      <c r="BF9" s="183"/>
      <c r="BG9" s="184"/>
      <c r="BH9" s="180"/>
      <c r="BY9" s="555"/>
      <c r="BZ9" s="556"/>
      <c r="CA9" s="557"/>
      <c r="CB9" s="188"/>
      <c r="CC9" s="80"/>
      <c r="CD9" s="189"/>
      <c r="CE9" s="80"/>
      <c r="CF9" s="80"/>
      <c r="CG9" s="189"/>
      <c r="CH9" s="80"/>
      <c r="CI9" s="80"/>
      <c r="CJ9" s="80"/>
      <c r="CK9" s="190"/>
      <c r="CL9" s="80"/>
      <c r="CM9" s="189"/>
      <c r="CN9" s="560"/>
      <c r="CO9" s="561"/>
      <c r="CP9" s="564"/>
      <c r="CQ9" s="169">
        <f>COUNTIF(CB9:CP9,"〇")*3+COUNTIF(CB9:CP9,"△")</f>
        <v>0</v>
      </c>
      <c r="CR9" s="170">
        <f>CB9+CE9+CH9+CK9+CN9</f>
        <v>0</v>
      </c>
      <c r="CS9" s="171">
        <f>CD9+CG9+CJ9+CM9+CP9</f>
        <v>0</v>
      </c>
      <c r="CT9" s="172">
        <f>CR9-CS9</f>
        <v>0</v>
      </c>
      <c r="CU9" s="173"/>
    </row>
    <row r="10" spans="1:99" ht="36" customHeight="1">
      <c r="A10" s="542" t="s">
        <v>155</v>
      </c>
      <c r="B10" s="543"/>
      <c r="C10" s="544"/>
      <c r="D10" s="449"/>
      <c r="E10" s="450"/>
      <c r="F10" s="450"/>
      <c r="G10" s="451"/>
      <c r="H10" s="450"/>
      <c r="I10" s="452"/>
      <c r="J10" s="450"/>
      <c r="K10" s="500"/>
      <c r="L10" s="450"/>
      <c r="M10" s="451"/>
      <c r="N10" s="440"/>
      <c r="O10" s="452"/>
      <c r="P10" s="450"/>
      <c r="Q10" s="450"/>
      <c r="R10" s="452"/>
      <c r="S10" s="573"/>
      <c r="T10" s="574"/>
      <c r="U10" s="575"/>
      <c r="V10" s="457"/>
      <c r="W10" s="441"/>
      <c r="X10" s="458"/>
      <c r="Y10" s="457"/>
      <c r="Z10" s="441"/>
      <c r="AA10" s="459"/>
      <c r="AB10" s="164">
        <f t="shared" si="0"/>
        <v>0</v>
      </c>
      <c r="AC10" s="165">
        <f t="shared" si="1"/>
        <v>0</v>
      </c>
      <c r="AD10" s="166">
        <f t="shared" si="2"/>
        <v>0</v>
      </c>
      <c r="AE10" s="167">
        <f t="shared" si="3"/>
        <v>0</v>
      </c>
      <c r="AF10" s="168"/>
      <c r="AG10" s="149"/>
      <c r="AH10" s="154"/>
      <c r="AI10" s="149"/>
      <c r="AJ10" s="149"/>
      <c r="AK10" s="149"/>
      <c r="AL10" s="149"/>
      <c r="AM10" s="149"/>
      <c r="AN10" s="154"/>
      <c r="AO10" s="149"/>
      <c r="AP10" s="149"/>
      <c r="AQ10" s="154"/>
      <c r="AR10" s="149"/>
      <c r="AS10" s="149"/>
      <c r="AT10" s="154"/>
      <c r="AU10" s="149"/>
      <c r="AV10" s="174"/>
      <c r="AW10" s="175"/>
      <c r="AX10" s="176"/>
      <c r="AY10" s="177"/>
      <c r="AZ10" s="177"/>
      <c r="BA10" s="177"/>
      <c r="BB10" s="177"/>
      <c r="BC10" s="177"/>
      <c r="BD10" s="180"/>
      <c r="BE10" s="182"/>
      <c r="BF10" s="183"/>
      <c r="BG10" s="184"/>
      <c r="BH10" s="180"/>
    </row>
    <row r="11" spans="1:99" ht="36" customHeight="1">
      <c r="A11" s="542" t="s">
        <v>156</v>
      </c>
      <c r="B11" s="543"/>
      <c r="C11" s="544"/>
      <c r="D11" s="449"/>
      <c r="E11" s="500"/>
      <c r="F11" s="450"/>
      <c r="G11" s="451"/>
      <c r="H11" s="450"/>
      <c r="I11" s="452"/>
      <c r="J11" s="450"/>
      <c r="K11" s="450"/>
      <c r="L11" s="450"/>
      <c r="M11" s="451"/>
      <c r="N11" s="450"/>
      <c r="O11" s="452"/>
      <c r="P11" s="450"/>
      <c r="Q11" s="450"/>
      <c r="R11" s="452"/>
      <c r="S11" s="451"/>
      <c r="T11" s="441"/>
      <c r="U11" s="450"/>
      <c r="V11" s="579"/>
      <c r="W11" s="580"/>
      <c r="X11" s="581"/>
      <c r="Y11" s="451"/>
      <c r="Z11" s="437"/>
      <c r="AA11" s="456"/>
      <c r="AB11" s="164">
        <f t="shared" si="0"/>
        <v>0</v>
      </c>
      <c r="AC11" s="165">
        <f t="shared" si="1"/>
        <v>0</v>
      </c>
      <c r="AD11" s="166">
        <f t="shared" si="2"/>
        <v>0</v>
      </c>
      <c r="AE11" s="167">
        <f t="shared" si="3"/>
        <v>0</v>
      </c>
      <c r="AF11" s="196"/>
      <c r="AO11" s="149"/>
      <c r="AP11" s="154"/>
      <c r="AQ11" s="149"/>
      <c r="AR11" s="149"/>
      <c r="AS11" s="154"/>
      <c r="AT11" s="149"/>
      <c r="AU11" s="174"/>
      <c r="AV11" s="175"/>
      <c r="AY11" s="177"/>
      <c r="AZ11" s="177"/>
      <c r="BA11" s="177"/>
      <c r="BB11" s="177"/>
      <c r="BC11" s="177"/>
      <c r="BD11" s="180"/>
      <c r="BE11" s="182"/>
      <c r="BF11" s="183"/>
      <c r="BG11" s="184"/>
      <c r="BH11" s="180"/>
    </row>
    <row r="12" spans="1:99" ht="36" customHeight="1" thickBot="1">
      <c r="A12" s="555" t="s">
        <v>147</v>
      </c>
      <c r="B12" s="556"/>
      <c r="C12" s="557"/>
      <c r="D12" s="449"/>
      <c r="E12" s="501"/>
      <c r="F12" s="460"/>
      <c r="G12" s="461"/>
      <c r="H12" s="460"/>
      <c r="I12" s="462"/>
      <c r="J12" s="460"/>
      <c r="K12" s="460"/>
      <c r="L12" s="460"/>
      <c r="M12" s="461"/>
      <c r="N12" s="460"/>
      <c r="O12" s="462"/>
      <c r="P12" s="460"/>
      <c r="Q12" s="460"/>
      <c r="R12" s="462"/>
      <c r="S12" s="463"/>
      <c r="T12" s="464"/>
      <c r="U12" s="464"/>
      <c r="V12" s="463"/>
      <c r="W12" s="436"/>
      <c r="X12" s="465"/>
      <c r="Y12" s="605"/>
      <c r="Z12" s="606"/>
      <c r="AA12" s="607"/>
      <c r="AB12" s="169">
        <f t="shared" si="0"/>
        <v>0</v>
      </c>
      <c r="AC12" s="170">
        <f t="shared" si="1"/>
        <v>0</v>
      </c>
      <c r="AD12" s="171">
        <f t="shared" si="2"/>
        <v>0</v>
      </c>
      <c r="AE12" s="172">
        <f t="shared" si="3"/>
        <v>0</v>
      </c>
      <c r="AF12" s="173"/>
      <c r="AO12" s="149"/>
      <c r="AP12" s="154"/>
      <c r="AQ12" s="149"/>
      <c r="AR12" s="149"/>
      <c r="AS12" s="154"/>
      <c r="AT12" s="149"/>
      <c r="AU12" s="174"/>
      <c r="AV12" s="175"/>
      <c r="AY12" s="177"/>
      <c r="AZ12" s="177"/>
      <c r="BA12" s="177"/>
      <c r="BB12" s="177"/>
      <c r="BC12" s="177"/>
      <c r="BD12" s="180"/>
      <c r="BE12" s="182"/>
      <c r="BF12" s="183"/>
      <c r="BG12" s="184"/>
      <c r="BH12" s="180"/>
    </row>
    <row r="13" spans="1:99">
      <c r="AY13" s="177"/>
      <c r="AZ13" s="177"/>
      <c r="BA13" s="177"/>
      <c r="BB13" s="177"/>
      <c r="BC13" s="177"/>
      <c r="BD13" s="180"/>
      <c r="BE13" s="182"/>
      <c r="BF13" s="183"/>
      <c r="BG13" s="184"/>
      <c r="BH13" s="180"/>
    </row>
    <row r="14" spans="1:99">
      <c r="AY14" s="177"/>
      <c r="AZ14" s="177"/>
      <c r="BA14" s="177"/>
      <c r="BB14" s="177"/>
      <c r="BC14" s="177"/>
      <c r="BD14" s="180"/>
      <c r="BE14" s="182"/>
      <c r="BF14" s="183"/>
      <c r="BG14" s="184"/>
      <c r="BH14" s="180"/>
    </row>
    <row r="15" spans="1:99">
      <c r="AY15" s="177"/>
      <c r="AZ15" s="177"/>
      <c r="BA15" s="177"/>
      <c r="BB15" s="177"/>
      <c r="BC15" s="177"/>
      <c r="BD15" s="180"/>
      <c r="BE15" s="182"/>
      <c r="BF15" s="183"/>
      <c r="BG15" s="184"/>
      <c r="BH15" s="180"/>
    </row>
    <row r="16" spans="1:99">
      <c r="D16"/>
      <c r="E16" s="67"/>
      <c r="F16"/>
      <c r="G16" s="85"/>
      <c r="H16" s="67"/>
      <c r="I16"/>
      <c r="J16" s="98"/>
      <c r="K16"/>
      <c r="M16"/>
      <c r="N16" s="67"/>
      <c r="P16"/>
      <c r="Q16" s="67"/>
      <c r="R16"/>
      <c r="S16"/>
      <c r="U16"/>
      <c r="V16"/>
      <c r="X16" s="67"/>
      <c r="AA16" s="67"/>
      <c r="AB16" s="68"/>
      <c r="AF16"/>
      <c r="AH16"/>
      <c r="AI16"/>
      <c r="AJ16"/>
      <c r="AK16"/>
      <c r="AP16" s="67"/>
      <c r="AQ16"/>
      <c r="AR16"/>
      <c r="AU16"/>
      <c r="AW16" s="67"/>
      <c r="AY16" s="67"/>
      <c r="AZ16" s="68"/>
    </row>
    <row r="17" spans="4:51" ht="18" customHeight="1">
      <c r="D17"/>
      <c r="G17" s="307"/>
      <c r="J17" s="307"/>
      <c r="K17" s="99"/>
      <c r="L17"/>
      <c r="P17"/>
      <c r="R17"/>
      <c r="S17"/>
      <c r="U17"/>
      <c r="V17"/>
      <c r="W17" s="616"/>
      <c r="X17" s="616"/>
      <c r="Y17" s="616"/>
      <c r="Z17" s="616"/>
      <c r="AA17" s="616"/>
      <c r="AB17" s="616"/>
      <c r="AC17" s="616"/>
      <c r="AD17" s="616"/>
      <c r="AF17" s="125"/>
      <c r="AG17" s="616"/>
      <c r="AH17" s="616"/>
      <c r="AI17" s="616"/>
      <c r="AJ17" s="616"/>
      <c r="AK17" s="616"/>
      <c r="AL17" s="616"/>
      <c r="AM17" s="616"/>
      <c r="AN17" s="616"/>
      <c r="AO17" s="86"/>
      <c r="AP17" s="86"/>
      <c r="AQ17"/>
      <c r="AR17"/>
      <c r="AS17" s="86"/>
      <c r="AT17"/>
      <c r="AU17"/>
      <c r="AV17" s="67"/>
      <c r="AW17" s="68"/>
    </row>
    <row r="18" spans="4:51" ht="18" customHeight="1">
      <c r="D18"/>
      <c r="G18" s="86"/>
      <c r="J18" s="86"/>
      <c r="K18" s="86"/>
      <c r="L18" s="100"/>
      <c r="M18" s="100"/>
      <c r="N18" s="100"/>
      <c r="O18" s="100"/>
      <c r="P18" s="100"/>
      <c r="Q18" s="100"/>
      <c r="R18" s="100"/>
      <c r="S18" s="100"/>
      <c r="T18" s="100"/>
      <c r="U18" s="124"/>
      <c r="V18"/>
      <c r="W18" s="616"/>
      <c r="X18" s="616"/>
      <c r="Y18" s="616"/>
      <c r="Z18" s="616"/>
      <c r="AA18" s="616"/>
      <c r="AB18" s="616"/>
      <c r="AC18" s="616"/>
      <c r="AD18" s="616"/>
      <c r="AE18" s="86"/>
      <c r="AF18" s="86"/>
      <c r="AG18" s="616"/>
      <c r="AH18" s="616"/>
      <c r="AI18" s="616"/>
      <c r="AJ18" s="616"/>
      <c r="AK18" s="616"/>
      <c r="AL18" s="616"/>
      <c r="AM18" s="616"/>
      <c r="AN18" s="616"/>
      <c r="AO18" s="124"/>
      <c r="AP18" s="67"/>
      <c r="AQ18"/>
      <c r="AR18"/>
      <c r="AS18" s="67"/>
      <c r="AT18"/>
      <c r="AU18"/>
      <c r="AV18" s="67"/>
      <c r="AW18" s="68"/>
    </row>
    <row r="19" spans="4:51">
      <c r="D19"/>
      <c r="K19"/>
      <c r="L19" s="100"/>
      <c r="M19" s="100"/>
      <c r="N19" s="100"/>
      <c r="O19" s="100"/>
      <c r="P19" s="100"/>
      <c r="Q19" s="100"/>
      <c r="R19" s="124"/>
      <c r="S19" s="124"/>
      <c r="T19" s="124"/>
      <c r="U19" s="125"/>
      <c r="V19" s="125"/>
      <c r="W19" s="67"/>
      <c r="X19" s="124"/>
      <c r="Y19" s="124"/>
      <c r="Z19" s="124"/>
      <c r="AA19" s="124"/>
      <c r="AB19" s="124"/>
      <c r="AC19" s="86"/>
      <c r="AD19" s="102"/>
      <c r="AE19" s="102"/>
      <c r="AF19" s="102"/>
      <c r="AG19" s="102"/>
      <c r="AH19" s="102"/>
      <c r="AI19" s="102"/>
      <c r="AJ19" s="102"/>
      <c r="AK19" s="102"/>
      <c r="AL19" s="115"/>
      <c r="AM19" s="102"/>
      <c r="AN19" s="150"/>
      <c r="AO19"/>
      <c r="AQ19"/>
      <c r="AR19"/>
      <c r="AT19"/>
      <c r="AU19" s="67"/>
      <c r="AV19" s="68"/>
    </row>
    <row r="20" spans="4:51">
      <c r="D20"/>
      <c r="K20"/>
      <c r="L20" s="101"/>
      <c r="M20" s="101"/>
      <c r="N20" s="101"/>
      <c r="O20" s="102"/>
      <c r="P20" s="89"/>
      <c r="Q20" s="113"/>
      <c r="R20" s="135"/>
      <c r="S20" s="135"/>
      <c r="T20" s="135"/>
      <c r="U20" s="135"/>
      <c r="V20" s="135"/>
      <c r="W20" s="345"/>
      <c r="X20" s="135"/>
      <c r="Y20" s="346"/>
      <c r="Z20" s="346"/>
      <c r="AA20" s="346"/>
      <c r="AB20" s="135"/>
      <c r="AC20" s="135"/>
      <c r="AD20" s="135"/>
      <c r="AE20" s="135"/>
      <c r="AF20" s="135"/>
      <c r="AG20" s="135"/>
      <c r="AH20" s="113"/>
      <c r="AI20" s="102"/>
      <c r="AJ20" s="102"/>
      <c r="AK20" s="102"/>
      <c r="AL20" s="105"/>
      <c r="AM20" s="105"/>
      <c r="AN20" s="105"/>
      <c r="AO20" s="87"/>
      <c r="AQ20"/>
      <c r="AR20" s="87"/>
      <c r="AT20"/>
      <c r="AU20" s="67"/>
      <c r="AV20" s="68"/>
    </row>
    <row r="21" spans="4:51" ht="17.25" customHeight="1">
      <c r="D21"/>
      <c r="G21" s="87"/>
      <c r="J21" s="87"/>
      <c r="K21" s="87"/>
      <c r="L21" s="100"/>
      <c r="M21" s="100"/>
      <c r="N21" s="100"/>
      <c r="O21"/>
      <c r="P21" s="105"/>
      <c r="Q21" s="105"/>
      <c r="R21" s="105"/>
      <c r="S21" s="105"/>
      <c r="T21" s="105"/>
      <c r="U21" s="105"/>
      <c r="V21" s="105"/>
      <c r="W21" s="105"/>
      <c r="X21" s="105"/>
      <c r="Y21" s="527"/>
      <c r="Z21" s="527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/>
      <c r="AN21"/>
      <c r="AO21"/>
      <c r="AQ21"/>
      <c r="AR21"/>
      <c r="AT21"/>
      <c r="AU21" s="67"/>
      <c r="AV21" s="68"/>
    </row>
    <row r="22" spans="4:51" ht="17.25" customHeight="1">
      <c r="D22"/>
      <c r="K22"/>
      <c r="L22" s="100"/>
      <c r="M22" s="100"/>
      <c r="N22" s="100"/>
      <c r="O22" s="105"/>
      <c r="P22" s="105"/>
      <c r="Q22" s="105"/>
      <c r="R22" s="105"/>
      <c r="S22" s="105"/>
      <c r="T22" s="105"/>
      <c r="U22" s="105"/>
      <c r="V22"/>
      <c r="W22" s="130"/>
      <c r="X22" s="565"/>
      <c r="Y22" s="565"/>
      <c r="Z22" s="565"/>
      <c r="AA22" s="565"/>
      <c r="AB22" s="566"/>
      <c r="AC22" s="566"/>
      <c r="AE22" s="105"/>
      <c r="AF22" s="105"/>
      <c r="AG22" s="105"/>
      <c r="AH22" s="105"/>
      <c r="AI22" s="105"/>
      <c r="AJ22" s="102"/>
      <c r="AK22" s="102"/>
      <c r="AL22" s="102"/>
      <c r="AN22"/>
      <c r="AO22"/>
      <c r="AQ22"/>
      <c r="AR22"/>
      <c r="AT22"/>
      <c r="AU22" s="67"/>
      <c r="AV22" s="68"/>
    </row>
    <row r="23" spans="4:51" ht="17.25" customHeight="1">
      <c r="D23"/>
      <c r="K23"/>
      <c r="L23" s="101"/>
      <c r="M23" s="101"/>
      <c r="N23" s="101"/>
      <c r="O23" s="102"/>
      <c r="P23" s="347"/>
      <c r="Q23" s="102"/>
      <c r="R23" s="112"/>
      <c r="S23" s="112"/>
      <c r="T23" s="112"/>
      <c r="U23" s="102"/>
      <c r="V23" s="102"/>
      <c r="W23" s="102"/>
      <c r="X23" s="348"/>
      <c r="Y23" s="349"/>
      <c r="AA23" s="348"/>
      <c r="AB23" s="102"/>
      <c r="AC23" s="102"/>
      <c r="AD23" s="102"/>
      <c r="AE23" s="102"/>
      <c r="AF23" s="102"/>
      <c r="AG23" s="114"/>
      <c r="AH23" s="102"/>
      <c r="AI23" s="102"/>
      <c r="AJ23" s="105"/>
      <c r="AK23" s="105"/>
      <c r="AL23" s="105"/>
      <c r="AM23" s="87"/>
      <c r="AN23"/>
      <c r="AO23"/>
      <c r="AQ23"/>
      <c r="AR23"/>
      <c r="AT23"/>
      <c r="AU23" s="67"/>
      <c r="AV23" s="68"/>
    </row>
    <row r="24" spans="4:51" ht="17.25" customHeight="1">
      <c r="D24"/>
      <c r="G24" s="87"/>
      <c r="J24" s="87"/>
      <c r="K24" s="87"/>
      <c r="L24" s="100"/>
      <c r="M24" s="100"/>
      <c r="N24" s="100"/>
      <c r="O24" s="105"/>
      <c r="P24" s="105"/>
      <c r="Q24" s="105"/>
      <c r="R24" s="105"/>
      <c r="S24" s="105"/>
      <c r="T24" s="105"/>
      <c r="U24" s="105"/>
      <c r="V24" s="105"/>
      <c r="W24" s="102"/>
      <c r="X24" s="102"/>
      <c r="Y24" s="527"/>
      <c r="Z24" s="527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/>
      <c r="AN24"/>
      <c r="AO24"/>
      <c r="AQ24"/>
      <c r="AR24"/>
      <c r="AT24"/>
      <c r="AU24" s="67"/>
      <c r="AV24" s="68"/>
    </row>
    <row r="25" spans="4:51" ht="17.25" customHeight="1">
      <c r="D25"/>
      <c r="K25"/>
      <c r="L25" s="89"/>
      <c r="M25" s="350"/>
      <c r="N25" s="351"/>
      <c r="O25" s="113"/>
      <c r="P25" s="135"/>
      <c r="Q25" s="351"/>
      <c r="R25" s="135"/>
      <c r="S25" s="135"/>
      <c r="T25" s="135"/>
      <c r="U25" s="114"/>
      <c r="V25" s="115"/>
      <c r="W25" s="135"/>
      <c r="X25" s="558"/>
      <c r="Y25" s="559"/>
      <c r="Z25" s="559"/>
      <c r="AA25" s="559"/>
      <c r="AB25" s="135"/>
      <c r="AC25" s="135"/>
      <c r="AD25" s="89"/>
      <c r="AE25" s="114"/>
      <c r="AF25" s="114"/>
      <c r="AG25" s="350"/>
      <c r="AH25" s="352"/>
      <c r="AI25" s="351"/>
      <c r="AJ25" s="135"/>
      <c r="AK25" s="135"/>
      <c r="AL25" s="135"/>
      <c r="AM25" s="353"/>
      <c r="AN25"/>
      <c r="AO25"/>
      <c r="AQ25"/>
      <c r="AR25"/>
      <c r="AT25"/>
      <c r="AU25"/>
      <c r="AV25" s="67"/>
      <c r="AW25" s="68"/>
    </row>
    <row r="26" spans="4:51" ht="17.25" customHeight="1">
      <c r="D26"/>
      <c r="G26" s="88"/>
      <c r="J26" s="88"/>
      <c r="K26" s="110"/>
      <c r="L26" s="110"/>
      <c r="M26" s="90"/>
      <c r="N26" s="111"/>
      <c r="O26" s="111"/>
      <c r="P26" s="527"/>
      <c r="Q26" s="527"/>
      <c r="R26" s="90"/>
      <c r="S26" s="90"/>
      <c r="T26" s="90"/>
      <c r="U26" s="90"/>
      <c r="V26" s="90"/>
      <c r="W26" s="136"/>
      <c r="X26" s="136"/>
      <c r="Y26" s="90"/>
      <c r="Z26" s="90"/>
      <c r="AA26" s="90"/>
      <c r="AB26" s="88"/>
      <c r="AC26" s="110"/>
      <c r="AD26" s="110"/>
      <c r="AE26" s="90"/>
      <c r="AF26" s="111"/>
      <c r="AG26" s="111"/>
      <c r="AH26" s="527"/>
      <c r="AI26" s="527"/>
      <c r="AJ26" s="90"/>
      <c r="AK26" s="90"/>
      <c r="AL26" s="354"/>
      <c r="AM26" s="90"/>
      <c r="AN26" s="90"/>
      <c r="AO26" s="136"/>
      <c r="AP26" s="136"/>
      <c r="AQ26" s="90"/>
      <c r="AR26"/>
      <c r="AS26" s="136"/>
      <c r="AT26" s="90"/>
      <c r="AU26"/>
      <c r="AV26" s="67"/>
      <c r="AW26" s="68"/>
    </row>
    <row r="27" spans="4:51" ht="17.25" customHeight="1">
      <c r="D27"/>
      <c r="G27" s="89"/>
      <c r="J27" s="89"/>
      <c r="K27" s="112"/>
      <c r="L27" s="112"/>
      <c r="M27" s="113"/>
      <c r="N27" s="114"/>
      <c r="O27" s="115"/>
      <c r="P27" s="112"/>
      <c r="Q27" s="113"/>
      <c r="R27" s="89"/>
      <c r="S27" s="89"/>
      <c r="T27" s="89"/>
      <c r="U27" s="112"/>
      <c r="V27" s="113"/>
      <c r="W27" s="114"/>
      <c r="X27" s="112"/>
      <c r="Y27" s="113"/>
      <c r="Z27" s="113"/>
      <c r="AA27" s="113"/>
      <c r="AB27" s="89"/>
      <c r="AC27" s="112"/>
      <c r="AD27" s="112"/>
      <c r="AE27" s="113"/>
      <c r="AF27" s="114"/>
      <c r="AG27" s="115"/>
      <c r="AH27" s="112"/>
      <c r="AI27" s="113"/>
      <c r="AJ27" s="89"/>
      <c r="AK27" s="89"/>
      <c r="AL27" s="89"/>
      <c r="AM27" s="112"/>
      <c r="AN27" s="113"/>
      <c r="AO27" s="114"/>
      <c r="AP27" s="112"/>
      <c r="AQ27" s="113"/>
      <c r="AR27" s="113"/>
      <c r="AS27" s="113"/>
      <c r="AT27"/>
      <c r="AU27" s="67"/>
      <c r="AV27" s="68"/>
    </row>
    <row r="28" spans="4:51">
      <c r="D28"/>
      <c r="E28" s="67"/>
      <c r="F28"/>
      <c r="H28" s="67"/>
      <c r="I28"/>
      <c r="K28" s="355"/>
      <c r="L28" s="355"/>
      <c r="M28" s="355"/>
      <c r="N28" s="355"/>
      <c r="O28"/>
      <c r="Q28" s="67"/>
      <c r="R28"/>
      <c r="S28"/>
      <c r="V28"/>
      <c r="W28" s="67"/>
      <c r="AB28" s="67"/>
      <c r="AC28" s="355"/>
      <c r="AD28" s="355"/>
      <c r="AE28" s="355"/>
      <c r="AF28" s="355"/>
      <c r="AJ28"/>
      <c r="AK28"/>
      <c r="AL28"/>
      <c r="AM28" s="67"/>
      <c r="AN28"/>
      <c r="AQ28"/>
      <c r="AR28"/>
      <c r="AT28"/>
      <c r="AU28" s="67"/>
      <c r="AV28" s="68"/>
    </row>
    <row r="29" spans="4:51">
      <c r="D29"/>
      <c r="E29" s="67"/>
      <c r="F29"/>
      <c r="H29" s="67"/>
      <c r="I29"/>
      <c r="N29" s="67"/>
      <c r="O29"/>
      <c r="Q29" s="67"/>
      <c r="R29"/>
      <c r="S29"/>
      <c r="V29"/>
      <c r="W29" s="67"/>
      <c r="AB29" s="67"/>
      <c r="AC29" s="67"/>
      <c r="AD29" s="67"/>
      <c r="AE29" s="67"/>
      <c r="AJ29"/>
      <c r="AK29"/>
      <c r="AL29"/>
      <c r="AM29" s="67"/>
      <c r="AN29"/>
      <c r="AQ29"/>
      <c r="AR29"/>
      <c r="AT29"/>
      <c r="AU29" s="67"/>
      <c r="AV29" s="68"/>
    </row>
    <row r="30" spans="4:51" ht="17.25" customHeight="1">
      <c r="D30"/>
      <c r="E30" s="67"/>
      <c r="F30"/>
      <c r="H30" s="67"/>
      <c r="I30"/>
      <c r="N30" s="67"/>
      <c r="O30"/>
      <c r="Q30" s="355"/>
      <c r="R30" s="355"/>
      <c r="S30" s="355"/>
      <c r="T30" s="355"/>
      <c r="V30"/>
      <c r="W30" s="355"/>
      <c r="X30" s="355"/>
      <c r="Y30" s="355"/>
      <c r="Z30" s="355"/>
      <c r="AA30" s="147"/>
      <c r="AB30" s="67"/>
      <c r="AC30" s="67"/>
      <c r="AD30" s="67"/>
      <c r="AE30" s="67"/>
      <c r="AI30" s="355"/>
      <c r="AJ30" s="355"/>
      <c r="AK30" s="355"/>
      <c r="AL30" s="355"/>
      <c r="AM30" s="67"/>
      <c r="AN30"/>
      <c r="AO30" s="355"/>
      <c r="AP30" s="355"/>
      <c r="AQ30" s="355"/>
      <c r="AR30" s="355"/>
      <c r="AS30" s="147"/>
      <c r="AT30"/>
      <c r="AU30" s="67"/>
      <c r="AV30" s="68"/>
    </row>
    <row r="31" spans="4:51">
      <c r="D31"/>
      <c r="E31" s="67"/>
      <c r="F31"/>
      <c r="H31" s="67"/>
      <c r="I31"/>
      <c r="K31" s="615"/>
      <c r="L31" s="529"/>
      <c r="M31" s="529"/>
      <c r="N31" s="529"/>
      <c r="O31"/>
      <c r="Q31" s="615"/>
      <c r="R31" s="529"/>
      <c r="S31" s="529"/>
      <c r="T31" s="529"/>
      <c r="U31"/>
      <c r="V31"/>
      <c r="W31" s="615"/>
      <c r="X31" s="529"/>
      <c r="Y31" s="529"/>
      <c r="Z31" s="529"/>
      <c r="AB31" s="67"/>
      <c r="AC31" s="615"/>
      <c r="AD31" s="529"/>
      <c r="AE31" s="529"/>
      <c r="AF31" s="529"/>
      <c r="AI31" s="615"/>
      <c r="AJ31" s="529"/>
      <c r="AK31" s="529"/>
      <c r="AL31" s="529"/>
      <c r="AN31"/>
      <c r="AO31" s="615"/>
      <c r="AP31" s="529"/>
      <c r="AQ31" s="529"/>
      <c r="AR31" s="529"/>
      <c r="AT31"/>
      <c r="AU31" s="67"/>
      <c r="AV31" s="67"/>
      <c r="AX31" s="67"/>
      <c r="AY31" s="68"/>
    </row>
    <row r="32" spans="4:51">
      <c r="D32"/>
      <c r="E32" s="67"/>
      <c r="F32"/>
      <c r="H32" s="67"/>
      <c r="I32"/>
      <c r="K32" s="529"/>
      <c r="L32" s="529"/>
      <c r="M32" s="529"/>
      <c r="N32" s="529"/>
      <c r="O32"/>
      <c r="Q32" s="529"/>
      <c r="R32" s="529"/>
      <c r="S32" s="529"/>
      <c r="T32" s="529"/>
      <c r="U32"/>
      <c r="V32"/>
      <c r="W32" s="529"/>
      <c r="X32" s="529"/>
      <c r="Y32" s="529"/>
      <c r="Z32" s="529"/>
      <c r="AB32" s="67"/>
      <c r="AC32" s="529"/>
      <c r="AD32" s="529"/>
      <c r="AE32" s="529"/>
      <c r="AF32" s="529"/>
      <c r="AI32" s="529"/>
      <c r="AJ32" s="529"/>
      <c r="AK32" s="529"/>
      <c r="AL32" s="529"/>
      <c r="AN32"/>
      <c r="AO32" s="529"/>
      <c r="AP32" s="529"/>
      <c r="AQ32" s="529"/>
      <c r="AR32" s="529"/>
      <c r="AT32"/>
      <c r="AU32" s="67"/>
      <c r="AV32" s="67"/>
      <c r="AX32" s="67"/>
      <c r="AY32" s="68"/>
    </row>
    <row r="33" spans="4:54">
      <c r="D33"/>
      <c r="E33" s="67"/>
      <c r="F33"/>
      <c r="H33" s="67"/>
      <c r="I33"/>
      <c r="K33" s="529"/>
      <c r="L33" s="529"/>
      <c r="M33" s="529"/>
      <c r="N33" s="529"/>
      <c r="O33"/>
      <c r="Q33" s="529"/>
      <c r="R33" s="529"/>
      <c r="S33" s="529"/>
      <c r="T33" s="529"/>
      <c r="U33"/>
      <c r="V33"/>
      <c r="W33" s="529"/>
      <c r="X33" s="529"/>
      <c r="Y33" s="529"/>
      <c r="Z33" s="529"/>
      <c r="AB33" s="67"/>
      <c r="AC33" s="529"/>
      <c r="AD33" s="529"/>
      <c r="AE33" s="529"/>
      <c r="AF33" s="529"/>
      <c r="AI33" s="529"/>
      <c r="AJ33" s="529"/>
      <c r="AK33" s="529"/>
      <c r="AL33" s="529"/>
      <c r="AN33"/>
      <c r="AO33" s="529"/>
      <c r="AP33" s="529"/>
      <c r="AQ33" s="529"/>
      <c r="AR33" s="529"/>
      <c r="AT33"/>
      <c r="AU33" s="67"/>
      <c r="AV33" s="67"/>
      <c r="AX33" s="67"/>
      <c r="AY33" s="68"/>
    </row>
    <row r="34" spans="4:54">
      <c r="D34"/>
      <c r="E34" s="67"/>
      <c r="F34"/>
      <c r="H34" s="67"/>
      <c r="I34"/>
      <c r="N34" s="67"/>
      <c r="O34"/>
      <c r="Q34" s="67"/>
      <c r="R34"/>
      <c r="S34"/>
      <c r="U34"/>
      <c r="V34"/>
      <c r="W34" s="67"/>
      <c r="Y34" s="67"/>
      <c r="Z34" s="68"/>
      <c r="AB34" s="67"/>
      <c r="AC34" s="67"/>
      <c r="AD34" s="67"/>
      <c r="AE34" s="67"/>
      <c r="AJ34"/>
      <c r="AK34"/>
      <c r="AL34"/>
      <c r="AN34"/>
      <c r="AR34" s="68"/>
      <c r="AT34"/>
      <c r="AU34" s="67"/>
      <c r="AV34" s="67"/>
      <c r="AX34" s="67"/>
      <c r="AY34" s="68"/>
    </row>
    <row r="35" spans="4:54">
      <c r="D35"/>
      <c r="E35" s="67"/>
      <c r="F35"/>
      <c r="H35" s="67"/>
      <c r="I35"/>
      <c r="N35" s="67"/>
      <c r="O35"/>
      <c r="Q35" s="67"/>
      <c r="R35"/>
      <c r="S35"/>
      <c r="U35"/>
      <c r="V35"/>
      <c r="W35" s="67"/>
      <c r="Y35" s="67"/>
      <c r="Z35" s="68"/>
      <c r="AC35" s="67"/>
      <c r="AD35" s="67"/>
      <c r="AE35" s="67"/>
      <c r="AG35" s="148"/>
      <c r="AH35" s="148"/>
      <c r="AI35" s="148"/>
      <c r="AJ35" s="149"/>
      <c r="AK35" s="154"/>
      <c r="AL35" s="149"/>
      <c r="AM35" s="149"/>
      <c r="AN35" s="149"/>
      <c r="AO35" s="149"/>
      <c r="AP35" s="149"/>
      <c r="AQ35"/>
      <c r="AS35" s="67"/>
      <c r="AT35"/>
      <c r="AU35" s="67"/>
      <c r="AV35" s="67"/>
      <c r="AX35" s="67"/>
      <c r="AY35" s="68"/>
    </row>
    <row r="36" spans="4:54">
      <c r="D36"/>
      <c r="E36" s="67"/>
      <c r="F36"/>
      <c r="H36" s="67"/>
      <c r="I36"/>
      <c r="N36" s="67"/>
      <c r="O36"/>
      <c r="Q36" s="67"/>
      <c r="R36"/>
      <c r="S36"/>
      <c r="U36"/>
      <c r="V36"/>
      <c r="W36" s="67"/>
      <c r="Y36" s="67"/>
      <c r="Z36" s="68"/>
      <c r="AC36" s="67"/>
      <c r="AD36" s="67"/>
      <c r="AE36" s="67"/>
      <c r="AH36"/>
      <c r="AI36"/>
      <c r="AK36"/>
      <c r="AM36" s="67"/>
      <c r="AP36" s="67"/>
      <c r="AQ36"/>
      <c r="AS36" s="67"/>
      <c r="AT36"/>
      <c r="AU36" s="67"/>
      <c r="AV36" s="67"/>
      <c r="AX36" s="67"/>
      <c r="AY36" s="68"/>
    </row>
    <row r="37" spans="4:54" ht="24">
      <c r="D37"/>
      <c r="E37" s="67"/>
      <c r="F37"/>
      <c r="H37" s="67"/>
      <c r="I37"/>
      <c r="N37" s="67"/>
      <c r="O37"/>
      <c r="Q37" s="67"/>
      <c r="R37"/>
      <c r="S37"/>
      <c r="U37"/>
      <c r="V37"/>
      <c r="W37" s="67"/>
      <c r="Y37" s="67"/>
      <c r="Z37" s="68"/>
      <c r="AD37" s="146"/>
      <c r="AE37" s="147"/>
      <c r="AF37" s="147"/>
      <c r="AH37"/>
      <c r="AI37"/>
      <c r="AK37"/>
      <c r="AM37" s="67"/>
      <c r="AP37" s="67"/>
      <c r="AQ37"/>
      <c r="AS37" s="67"/>
      <c r="AT37"/>
      <c r="AU37" s="67"/>
      <c r="AV37" s="67"/>
      <c r="AX37" s="67"/>
      <c r="AY37" s="68"/>
    </row>
    <row r="38" spans="4:54" ht="19.5" customHeight="1">
      <c r="D38"/>
      <c r="E38" s="67"/>
      <c r="G38"/>
      <c r="H38" s="67"/>
      <c r="AY38" s="177"/>
      <c r="BB38" s="177"/>
    </row>
    <row r="42" spans="4:54" ht="24">
      <c r="Z42" s="146"/>
      <c r="AA42" s="147"/>
      <c r="AB42" s="147"/>
      <c r="AK42" s="149"/>
      <c r="AL42" s="149"/>
      <c r="AM42" s="154"/>
      <c r="AN42" s="149"/>
    </row>
    <row r="43" spans="4:54" ht="24">
      <c r="Z43" s="146"/>
      <c r="AA43" s="147"/>
      <c r="AB43" s="147"/>
      <c r="AC43" s="571"/>
      <c r="AD43" s="571"/>
      <c r="AE43" s="571"/>
      <c r="AF43" s="148"/>
      <c r="AG43" s="148"/>
      <c r="AH43" s="148"/>
      <c r="AI43" s="214"/>
      <c r="AJ43" s="148"/>
      <c r="AK43" s="149"/>
      <c r="AL43" s="149"/>
      <c r="AM43" s="154"/>
      <c r="AN43" s="149"/>
    </row>
    <row r="44" spans="4:54" ht="24">
      <c r="Z44" s="146"/>
      <c r="AA44" s="147"/>
      <c r="AB44" s="147"/>
      <c r="AC44" s="578"/>
      <c r="AD44" s="578"/>
      <c r="AE44" s="578"/>
      <c r="AF44" s="212"/>
      <c r="AG44" s="212"/>
      <c r="AH44" s="215"/>
      <c r="AI44" s="216"/>
      <c r="AJ44" s="217"/>
      <c r="AK44" s="149"/>
      <c r="AL44" s="149"/>
      <c r="AM44" s="154"/>
      <c r="AN44" s="149"/>
    </row>
    <row r="45" spans="4:54" ht="24">
      <c r="Z45" s="146"/>
      <c r="AA45" s="147"/>
      <c r="AB45" s="147"/>
      <c r="AC45" s="578"/>
      <c r="AD45" s="578"/>
      <c r="AE45" s="578"/>
      <c r="AF45" s="212"/>
      <c r="AG45" s="212"/>
      <c r="AH45" s="215"/>
      <c r="AI45" s="216"/>
      <c r="AJ45" s="218"/>
      <c r="AK45" s="149"/>
      <c r="AL45" s="149"/>
      <c r="AM45" s="154"/>
      <c r="AN45" s="149"/>
    </row>
    <row r="46" spans="4:54" ht="24">
      <c r="Z46" s="146"/>
      <c r="AA46" s="147"/>
      <c r="AB46" s="147"/>
      <c r="AC46" s="578"/>
      <c r="AD46" s="578"/>
      <c r="AE46" s="578"/>
      <c r="AF46" s="213"/>
      <c r="AG46" s="3"/>
      <c r="AH46" s="3"/>
      <c r="AI46" s="216"/>
      <c r="AJ46" s="218"/>
      <c r="AK46" s="149"/>
      <c r="AL46" s="149"/>
      <c r="AM46" s="154"/>
      <c r="AN46" s="149"/>
    </row>
    <row r="47" spans="4:54" ht="24">
      <c r="Z47" s="146"/>
      <c r="AA47" s="147"/>
      <c r="AB47" s="147"/>
      <c r="AC47" s="148"/>
      <c r="AD47" s="148"/>
      <c r="AE47" s="148"/>
      <c r="AF47" s="149"/>
      <c r="AG47" s="154"/>
      <c r="AH47" s="149"/>
      <c r="AI47" s="149"/>
      <c r="AJ47" s="149"/>
      <c r="AK47" s="149"/>
      <c r="AL47" s="149"/>
      <c r="AM47" s="154"/>
      <c r="AN47" s="149"/>
    </row>
  </sheetData>
  <sortState xmlns:xlrd2="http://schemas.microsoft.com/office/spreadsheetml/2017/richdata2" ref="BH5:BH12">
    <sortCondition ref="BH5"/>
  </sortState>
  <mergeCells count="55">
    <mergeCell ref="K31:N33"/>
    <mergeCell ref="Q31:T33"/>
    <mergeCell ref="W17:AD18"/>
    <mergeCell ref="Y21:Z21"/>
    <mergeCell ref="X22:AC22"/>
    <mergeCell ref="AG17:AN18"/>
    <mergeCell ref="AH26:AI26"/>
    <mergeCell ref="W31:Z33"/>
    <mergeCell ref="AC31:AF33"/>
    <mergeCell ref="AI31:AL33"/>
    <mergeCell ref="Y24:Z24"/>
    <mergeCell ref="X25:AA25"/>
    <mergeCell ref="AC45:AE45"/>
    <mergeCell ref="AC46:AE46"/>
    <mergeCell ref="AO31:AR33"/>
    <mergeCell ref="P26:Q26"/>
    <mergeCell ref="AC43:AE43"/>
    <mergeCell ref="AC44:AE44"/>
    <mergeCell ref="CK8:CM8"/>
    <mergeCell ref="A9:C9"/>
    <mergeCell ref="BY9:CA9"/>
    <mergeCell ref="CN9:CP9"/>
    <mergeCell ref="A10:C10"/>
    <mergeCell ref="S10:U10"/>
    <mergeCell ref="A8:C8"/>
    <mergeCell ref="BY6:CA6"/>
    <mergeCell ref="CE6:CG6"/>
    <mergeCell ref="BY7:CA7"/>
    <mergeCell ref="CH7:CJ7"/>
    <mergeCell ref="BY8:CA8"/>
    <mergeCell ref="CN4:CP4"/>
    <mergeCell ref="A5:C5"/>
    <mergeCell ref="BY5:CA5"/>
    <mergeCell ref="CB5:CD5"/>
    <mergeCell ref="BY4:CA4"/>
    <mergeCell ref="CB4:CD4"/>
    <mergeCell ref="CE4:CG4"/>
    <mergeCell ref="CH4:CJ4"/>
    <mergeCell ref="CK4:CM4"/>
    <mergeCell ref="R1:AB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V11:X11"/>
    <mergeCell ref="Y12:AA12"/>
    <mergeCell ref="A11:C11"/>
    <mergeCell ref="A12:C12"/>
    <mergeCell ref="A6:C6"/>
    <mergeCell ref="A7:C7"/>
  </mergeCells>
  <phoneticPr fontId="37"/>
  <dataValidations count="1">
    <dataValidation type="list" allowBlank="1" showInputMessage="1" showErrorMessage="1" sqref="CF5 CI8:CI9 CL9 CO5:CO8 T11:T12 CC6:CC9 CF7:CF9 CI5:CI6 CL5:CL7 W12 T5:T9 W5:W10 Z5:Z11 Q8" xr:uid="{00000000-0002-0000-0800-000000000000}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1" firstPageNumber="42949631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18</vt:i4>
      </vt:variant>
    </vt:vector>
  </HeadingPairs>
  <TitlesOfParts>
    <vt:vector size="32" baseType="lpstr">
      <vt:lpstr>全日程</vt:lpstr>
      <vt:lpstr>予定表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5年以下_表</vt:lpstr>
      <vt:lpstr>5以下_日程 </vt:lpstr>
      <vt:lpstr>6年以下_表</vt:lpstr>
      <vt:lpstr>6以下_日程</vt:lpstr>
      <vt:lpstr>Sheet1</vt:lpstr>
      <vt:lpstr>最終日_日程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'5以下_日程 '!Print_Area</vt:lpstr>
      <vt:lpstr>'5年以下_表'!Print_Area</vt:lpstr>
      <vt:lpstr>'6以下_日程'!Print_Area</vt:lpstr>
      <vt:lpstr>'6年以下_表'!Print_Area</vt:lpstr>
      <vt:lpstr>最終日_日程!Print_Area</vt:lpstr>
      <vt:lpstr>全日程!Print_Area</vt:lpstr>
      <vt:lpstr>'2以下_日程'!Print_Titles</vt:lpstr>
      <vt:lpstr>'3以下_日程'!Print_Titles</vt:lpstr>
      <vt:lpstr>'4以下_日程'!Print_Titles</vt:lpstr>
      <vt:lpstr>'5以下_日程 '!Print_Titles</vt:lpstr>
      <vt:lpstr>'6以下_日程'!Print_Titles</vt:lpstr>
      <vt:lpstr>最終日_日程!Print_Titles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朋治 石神</cp:lastModifiedBy>
  <cp:lastPrinted>2024-03-02T00:29:50Z</cp:lastPrinted>
  <dcterms:created xsi:type="dcterms:W3CDTF">2017-03-08T12:10:00Z</dcterms:created>
  <dcterms:modified xsi:type="dcterms:W3CDTF">2025-05-20T23:51:16Z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